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50" windowWidth="10125" windowHeight="469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<sst xmlns="http://schemas.openxmlformats.org/spreadsheetml/2006/main" count="1478" uniqueCount="633">
  <si>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</si>
  <si>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</si>
  <si>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</si>
  <si>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</si>
  <si>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</si>
  <si>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</si>
  <si>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</si>
  <si>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</si>
  <si>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</si>
  <si>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</si>
  <si>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</si>
  <si>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</si>
  <si>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</si>
  <si>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8° ris.</t>
  </si>
  <si>
    <t>Caserta</t>
  </si>
  <si>
    <t>Bergamo</t>
  </si>
  <si>
    <t>Ravenna</t>
  </si>
  <si>
    <t>Ferrara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</si>
  <si>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</si>
  <si>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</si>
  <si>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</si>
  <si>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</si>
  <si>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</si>
  <si>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</si>
  <si>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</si>
  <si>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</si>
  <si>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</si>
  <si>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</si>
  <si>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</si>
  <si>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</si>
  <si>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</si>
  <si>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</si>
  <si>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</si>
  <si>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</si>
  <si>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</si>
  <si>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</si>
  <si>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</si>
  <si>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</si>
  <si>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</si>
  <si>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</si>
  <si>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</si>
  <si>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</si>
  <si>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</si>
  <si>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</si>
  <si>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</si>
  <si>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</si>
  <si>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</si>
  <si>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</si>
  <si>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</si>
  <si>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</si>
  <si>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</si>
  <si>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</si>
  <si>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</si>
  <si>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</si>
  <si>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</si>
  <si>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</si>
  <si>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</si>
  <si>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</si>
  <si>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</si>
  <si>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</si>
  <si>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</si>
  <si>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</si>
  <si>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</si>
  <si>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</si>
  <si>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POCEN</t>
  </si>
  <si>
    <t>RUSSO</t>
  </si>
  <si>
    <t>FRANCESCO</t>
  </si>
  <si>
    <t>001218</t>
  </si>
  <si>
    <t>AVLAC</t>
  </si>
  <si>
    <t>RIGHETTI</t>
  </si>
  <si>
    <t>STEFANO</t>
  </si>
  <si>
    <t>VRBEN</t>
  </si>
  <si>
    <t>ALBERTO</t>
  </si>
  <si>
    <t>ANGHILERI</t>
  </si>
  <si>
    <t>STEFANMARIA</t>
  </si>
  <si>
    <t>LCLEO</t>
  </si>
  <si>
    <t>DE ROSSI</t>
  </si>
  <si>
    <t>CHIAROMONTE</t>
  </si>
  <si>
    <t>NACHA</t>
  </si>
  <si>
    <t>MARIO</t>
  </si>
  <si>
    <t>TOCS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</si>
  <si>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</si>
  <si>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</si>
  <si>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</si>
  <si>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</si>
  <si>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</si>
  <si>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</si>
  <si>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</si>
  <si>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</si>
  <si>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</si>
  <si>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</si>
  <si>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</si>
  <si>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</si>
  <si>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GAGGERO</t>
  </si>
  <si>
    <t>ATTILIO</t>
  </si>
  <si>
    <t>CASSAGO</t>
  </si>
  <si>
    <t>ERMES</t>
  </si>
  <si>
    <t>001310</t>
  </si>
  <si>
    <t>MIGIA</t>
  </si>
  <si>
    <t>ORTELLI</t>
  </si>
  <si>
    <t>OSCAR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</si>
  <si>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</si>
  <si>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</si>
  <si>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</si>
  <si>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</si>
  <si>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</si>
  <si>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</si>
  <si>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</si>
  <si>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</si>
  <si>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</si>
  <si>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</si>
  <si>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</si>
  <si>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</si>
  <si>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</si>
  <si>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</si>
  <si>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</si>
  <si>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</si>
  <si>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</si>
  <si>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</si>
  <si>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</si>
  <si>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</si>
  <si>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</si>
  <si>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</si>
  <si>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</si>
  <si>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</si>
  <si>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</si>
  <si>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</si>
  <si>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</si>
  <si>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</si>
  <si>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</si>
  <si>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</si>
  <si>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CIACCHI</t>
  </si>
  <si>
    <t>GIOVANNA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</si>
  <si>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</si>
  <si>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</si>
  <si>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</si>
  <si>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</si>
  <si>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</si>
  <si>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</si>
  <si>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</si>
  <si>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</si>
  <si>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</si>
  <si>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</si>
  <si>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BSSCH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</si>
  <si>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</si>
  <si>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</si>
  <si>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</si>
  <si>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</si>
  <si>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</si>
  <si>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</si>
  <si>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</si>
  <si>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</si>
  <si>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</si>
  <si>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</si>
  <si>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</si>
  <si>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</si>
  <si>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</si>
  <si>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</si>
  <si>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</si>
  <si>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</si>
  <si>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</si>
  <si>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</si>
  <si>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</si>
  <si>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</si>
  <si>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</si>
  <si>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</si>
  <si>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</si>
  <si>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</si>
  <si>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</si>
  <si>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</si>
  <si>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</si>
  <si>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</si>
  <si>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</si>
  <si>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</si>
  <si>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</si>
  <si>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</si>
  <si>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</si>
  <si>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</si>
  <si>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</si>
  <si>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</si>
  <si>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</si>
  <si>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</si>
  <si>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</si>
  <si>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</si>
  <si>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</si>
  <si>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</si>
  <si>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</si>
  <si>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</si>
  <si>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</si>
  <si>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</si>
  <si>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</si>
  <si>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</si>
  <si>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</si>
  <si>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</si>
  <si>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</si>
  <si>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</si>
  <si>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</si>
  <si>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</si>
  <si>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</si>
  <si>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</si>
  <si>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</si>
  <si>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</si>
  <si>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</si>
  <si>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</si>
  <si>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</si>
  <si>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</si>
  <si>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</si>
  <si>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</si>
  <si>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GODANI</t>
  </si>
  <si>
    <t>LUALDI</t>
  </si>
  <si>
    <t>MAGNI</t>
  </si>
  <si>
    <t xml:space="preserve">PIANCA </t>
  </si>
  <si>
    <t>SPONZA</t>
  </si>
  <si>
    <t>VIVIB</t>
  </si>
  <si>
    <t>BOISCO</t>
  </si>
  <si>
    <t>RENZO</t>
  </si>
  <si>
    <t>Lugano</t>
  </si>
  <si>
    <t>SIRENA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</si>
  <si>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</si>
  <si>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</si>
  <si>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</si>
  <si>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</si>
  <si>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</si>
  <si>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</si>
  <si>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</si>
  <si>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</si>
  <si>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</si>
  <si>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</si>
  <si>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</si>
  <si>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</si>
  <si>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</si>
  <si>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</si>
  <si>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</si>
  <si>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</si>
  <si>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</si>
  <si>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</si>
  <si>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</si>
  <si>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</si>
  <si>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</si>
  <si>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</si>
  <si>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</si>
  <si>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 xml:space="preserve">LUI </t>
  </si>
  <si>
    <t>CAVALLA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</si>
  <si>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</si>
  <si>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</si>
  <si>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</si>
  <si>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</si>
  <si>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</si>
  <si>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</si>
  <si>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</si>
  <si>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</si>
  <si>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MOPEN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</si>
  <si>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</si>
  <si>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</si>
  <si>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</si>
  <si>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</si>
  <si>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</si>
  <si>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</si>
  <si>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</si>
  <si>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</si>
  <si>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</si>
  <si>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</si>
  <si>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</si>
  <si>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</si>
  <si>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MEASS</t>
  </si>
  <si>
    <t>BENETTI</t>
  </si>
  <si>
    <t>DIEGO</t>
  </si>
  <si>
    <t>ALESSANDRO</t>
  </si>
  <si>
    <t>ETTORRE</t>
  </si>
  <si>
    <t>BOTTINO</t>
  </si>
  <si>
    <t>LAZZOTTI</t>
  </si>
  <si>
    <t>PGEND</t>
  </si>
  <si>
    <t>ANCIS</t>
  </si>
  <si>
    <t>CORRADO</t>
  </si>
  <si>
    <t>CACUS</t>
  </si>
  <si>
    <t>CHIAPPA</t>
  </si>
  <si>
    <t>CATTO</t>
  </si>
  <si>
    <t>139885</t>
  </si>
  <si>
    <t>BASCH</t>
  </si>
  <si>
    <t>PICOT</t>
  </si>
  <si>
    <t>MARAS</t>
  </si>
  <si>
    <t>MIFCO</t>
  </si>
  <si>
    <t>GERVASI</t>
  </si>
  <si>
    <t>BRIGHENTI</t>
  </si>
  <si>
    <t>VEDLF</t>
  </si>
  <si>
    <t>CLAUDIO</t>
  </si>
  <si>
    <t>ZUCCA</t>
  </si>
  <si>
    <t>LOCATI</t>
  </si>
  <si>
    <t>WALTER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</si>
  <si>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</si>
  <si>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</si>
  <si>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</si>
  <si>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</si>
  <si>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</si>
  <si>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</si>
  <si>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</si>
  <si>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</si>
  <si>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</si>
  <si>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BARIONOVI</t>
  </si>
  <si>
    <t>MAURO</t>
  </si>
  <si>
    <t>NACUS</t>
  </si>
  <si>
    <t>BERTI</t>
  </si>
  <si>
    <t>GALVAN</t>
  </si>
  <si>
    <t>MAURIZIO</t>
  </si>
  <si>
    <t>001307</t>
  </si>
  <si>
    <t>VAI</t>
  </si>
  <si>
    <t>GIAMPIERO</t>
  </si>
  <si>
    <t>SARETTA</t>
  </si>
  <si>
    <t>FERRAZZANO</t>
  </si>
  <si>
    <t>GAETANO</t>
  </si>
  <si>
    <t>DI GIORGIO</t>
  </si>
  <si>
    <t>MTCS</t>
  </si>
  <si>
    <t>DE SIRE</t>
  </si>
  <si>
    <t>GIUSTINO</t>
  </si>
  <si>
    <t>D' ESTE</t>
  </si>
  <si>
    <t>TESTA</t>
  </si>
  <si>
    <t>CARDUCCI</t>
  </si>
  <si>
    <t>DI CATALDI</t>
  </si>
  <si>
    <t>RMARI</t>
  </si>
  <si>
    <t>VICHI</t>
  </si>
  <si>
    <t>TOMMASO</t>
  </si>
  <si>
    <t>MONTAGNOLO</t>
  </si>
  <si>
    <t>RICS</t>
  </si>
  <si>
    <t>DE CONTI</t>
  </si>
  <si>
    <t>CARNITI</t>
  </si>
  <si>
    <t>CANTU'</t>
  </si>
  <si>
    <t>ADRIANO</t>
  </si>
  <si>
    <t>MIDES</t>
  </si>
  <si>
    <t>VASG</t>
  </si>
  <si>
    <t>ALLIEVI</t>
  </si>
  <si>
    <t>VENTRICELLI</t>
  </si>
  <si>
    <t>VEZIO</t>
  </si>
  <si>
    <t>FGDAU</t>
  </si>
  <si>
    <t>BRESCIANI</t>
  </si>
  <si>
    <t>CANTARELLI</t>
  </si>
  <si>
    <t>GERARD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</si>
  <si>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</si>
  <si>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</si>
  <si>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</si>
  <si>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</si>
  <si>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</si>
  <si>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</si>
  <si>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</si>
  <si>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</si>
  <si>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</si>
  <si>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</si>
  <si>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</si>
  <si>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</si>
  <si>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</si>
  <si>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</si>
  <si>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</si>
  <si>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</si>
  <si>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</si>
  <si>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</si>
  <si>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</si>
  <si>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</si>
  <si>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</si>
  <si>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</si>
  <si>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LORI</t>
  </si>
  <si>
    <t>SILVIA</t>
  </si>
  <si>
    <t>POSS</t>
  </si>
  <si>
    <t>GAROFANO</t>
  </si>
  <si>
    <t>PATRIZIA</t>
  </si>
  <si>
    <t>FRANCESCA</t>
  </si>
  <si>
    <t>SARZINA</t>
  </si>
  <si>
    <t>FULVIA</t>
  </si>
  <si>
    <t>BSSAL</t>
  </si>
  <si>
    <t>FERRANTE</t>
  </si>
  <si>
    <t>ALESSANDRA</t>
  </si>
  <si>
    <t>DE NISI</t>
  </si>
  <si>
    <t>CONCETTA</t>
  </si>
  <si>
    <t>CHIARAVALLI</t>
  </si>
  <si>
    <t>BEATRICE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</si>
  <si>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</si>
  <si>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</si>
  <si>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</si>
  <si>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</si>
  <si>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</si>
  <si>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</si>
  <si>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</si>
  <si>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</si>
  <si>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>NAVARRA</t>
  </si>
  <si>
    <t>ELVIRA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</si>
  <si>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</si>
  <si>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</si>
  <si>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</si>
  <si>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</si>
  <si>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</si>
  <si>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</si>
  <si>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</si>
  <si>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</si>
  <si>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</si>
  <si>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</si>
  <si>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 xml:space="preserve">LUISI </t>
  </si>
  <si>
    <t>CATTANEO</t>
  </si>
  <si>
    <t>FILIPPO</t>
  </si>
  <si>
    <t>TURRINI</t>
  </si>
  <si>
    <t>LANCIOTTI</t>
  </si>
  <si>
    <t>RUGGIERO</t>
  </si>
  <si>
    <t>SABATINO</t>
  </si>
  <si>
    <t>TOMAR</t>
  </si>
  <si>
    <t>ZOCCARATO</t>
  </si>
  <si>
    <t>MIRCO</t>
  </si>
  <si>
    <t>GARAU</t>
  </si>
  <si>
    <t>ANTONPAOLO</t>
  </si>
  <si>
    <t>FIORETTO FEMMINILE</t>
  </si>
  <si>
    <t>MICHELA</t>
  </si>
  <si>
    <t>FIORINI</t>
  </si>
  <si>
    <t>MANOLA</t>
  </si>
  <si>
    <t>GANASSIN</t>
  </si>
  <si>
    <t>MARTINA</t>
  </si>
  <si>
    <t xml:space="preserve">MARIA  </t>
  </si>
  <si>
    <t>JUVARA</t>
  </si>
  <si>
    <t>001122</t>
  </si>
  <si>
    <t>RMSCA</t>
  </si>
  <si>
    <t>GERVASINI</t>
  </si>
  <si>
    <t>CARMINA</t>
  </si>
  <si>
    <t>EMMA</t>
  </si>
  <si>
    <t>MIMAL</t>
  </si>
  <si>
    <t>CONCA</t>
  </si>
  <si>
    <t>SANCETTA</t>
  </si>
  <si>
    <t>VCPRO</t>
  </si>
  <si>
    <t>FRANCESCONI</t>
  </si>
  <si>
    <t>JENNA</t>
  </si>
  <si>
    <t>VENIERO</t>
  </si>
  <si>
    <t>DE CHIRICO</t>
  </si>
  <si>
    <t>MARINO</t>
  </si>
  <si>
    <t>Il punteggio è assegnato a ciascun atleta in base al Regolamento per la compilazione del Ranking Master 2004-05.</t>
  </si>
  <si>
    <t>Il punteggio è assegnato a ciascuna atleta in base al Regolamento per la compilazione del Ranking Master 2004-05.</t>
  </si>
  <si>
    <t>Il punteggio è assegnato a ciascuna atleta in base al Regolamento per la compilazione del Ranking Master 2004-05</t>
  </si>
  <si>
    <t>31/10-1/11/04</t>
  </si>
  <si>
    <t>AVANCINI</t>
  </si>
  <si>
    <t>ANNALISA</t>
  </si>
  <si>
    <t>RMFFO</t>
  </si>
  <si>
    <t>STILO</t>
  </si>
  <si>
    <t>SANGES</t>
  </si>
  <si>
    <t>RMDIA</t>
  </si>
  <si>
    <t>CATIA</t>
  </si>
  <si>
    <t>FRENQUELLI</t>
  </si>
  <si>
    <t>RMGAU</t>
  </si>
  <si>
    <t>LA PLACA</t>
  </si>
  <si>
    <t>RAFFAELE</t>
  </si>
  <si>
    <t>MERENDINO</t>
  </si>
  <si>
    <t>NICOLO'</t>
  </si>
  <si>
    <t>PASCARELLA</t>
  </si>
  <si>
    <t>ZANZOT</t>
  </si>
  <si>
    <t>BONACQUISTI</t>
  </si>
  <si>
    <t>RMFRC</t>
  </si>
  <si>
    <t>PELLEGRINO</t>
  </si>
  <si>
    <t>MICHEL-GABRIEL</t>
  </si>
  <si>
    <t>FLORIAN</t>
  </si>
  <si>
    <t>15-16/01/05</t>
  </si>
  <si>
    <t>MARIA TERESA</t>
  </si>
  <si>
    <t>MIPIU</t>
  </si>
  <si>
    <t>ANASTASIA</t>
  </si>
  <si>
    <t>LUCIANA</t>
  </si>
  <si>
    <t>BSATT</t>
  </si>
  <si>
    <t>BOLIS</t>
  </si>
  <si>
    <t>LAURA</t>
  </si>
  <si>
    <t>KAISER</t>
  </si>
  <si>
    <t>LINDA</t>
  </si>
  <si>
    <t>PIETRA</t>
  </si>
  <si>
    <t>MADDALENA</t>
  </si>
  <si>
    <t>PETRIGNANI</t>
  </si>
  <si>
    <t>ALFREDO</t>
  </si>
  <si>
    <t>ANJES</t>
  </si>
  <si>
    <t>CAGLIERO</t>
  </si>
  <si>
    <t>SCISCIOLO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</si>
  <si>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</si>
  <si>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</si>
  <si>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</si>
  <si>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</si>
  <si>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</si>
  <si>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</si>
  <si>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</si>
  <si>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</si>
  <si>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</si>
  <si>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</si>
  <si>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</si>
  <si>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</si>
  <si>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</si>
  <si>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</si>
  <si>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</si>
  <si>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</si>
  <si>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</si>
  <si>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</si>
  <si>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LAMAGNI</t>
  </si>
  <si>
    <t>VASSALLO</t>
  </si>
  <si>
    <t>EDOARDO</t>
  </si>
  <si>
    <t>VENTURA</t>
  </si>
  <si>
    <t>ANGELUCCI</t>
  </si>
  <si>
    <t>MENEGHINI</t>
  </si>
  <si>
    <t>MAI</t>
  </si>
  <si>
    <t>GIORGIO VITTORIO</t>
  </si>
  <si>
    <t>CULLATI</t>
  </si>
  <si>
    <t>EFISIO</t>
  </si>
  <si>
    <t>VENTURELLI</t>
  </si>
  <si>
    <t>PARIDE</t>
  </si>
  <si>
    <t>FASDELLI</t>
  </si>
  <si>
    <t>WILMER</t>
  </si>
  <si>
    <t>ABBATESCIANNI</t>
  </si>
  <si>
    <t>GIROLAMO</t>
  </si>
  <si>
    <t>DALESSANDRI</t>
  </si>
  <si>
    <t xml:space="preserve">NEGURA </t>
  </si>
  <si>
    <t>Rieti</t>
  </si>
  <si>
    <t>05-06/02/05</t>
  </si>
  <si>
    <t>BENUCCI</t>
  </si>
  <si>
    <t>ELENA</t>
  </si>
  <si>
    <t>CAPARRINI</t>
  </si>
  <si>
    <t>CARLINI</t>
  </si>
  <si>
    <t>VALERIA</t>
  </si>
  <si>
    <t>COPPOLA</t>
  </si>
  <si>
    <t>ANTONIA</t>
  </si>
  <si>
    <t>SORCI</t>
  </si>
  <si>
    <t>DI CARLO</t>
  </si>
  <si>
    <t>ROMAGNOLI</t>
  </si>
  <si>
    <t>ANGELELLI</t>
  </si>
  <si>
    <t>CERRONI</t>
  </si>
  <si>
    <t>CANNAS</t>
  </si>
  <si>
    <t>VOLPI</t>
  </si>
  <si>
    <t>JHONATHAN</t>
  </si>
  <si>
    <t>NIOI</t>
  </si>
  <si>
    <t>LOMBARDO</t>
  </si>
  <si>
    <t>COSTANTINI</t>
  </si>
  <si>
    <t>SPERANZA</t>
  </si>
  <si>
    <t>GIANCARLO</t>
  </si>
  <si>
    <t xml:space="preserve"> RANKING MASTER 2004-05 </t>
  </si>
  <si>
    <t>FIS - AMIS</t>
  </si>
  <si>
    <t>RANKING MASTER 2004-05</t>
  </si>
  <si>
    <t>Firenze</t>
  </si>
  <si>
    <t>26-27/02/05</t>
  </si>
  <si>
    <t>SPITALERI</t>
  </si>
  <si>
    <t>BIAGIA</t>
  </si>
  <si>
    <t>MARGIACCHI</t>
  </si>
  <si>
    <t>RAMPONE</t>
  </si>
  <si>
    <t>GUENDALINA</t>
  </si>
  <si>
    <t>TEMPESTINI</t>
  </si>
  <si>
    <t>MARESCA</t>
  </si>
  <si>
    <t>MICHON</t>
  </si>
  <si>
    <t>PISCH</t>
  </si>
  <si>
    <t>MUTTON</t>
  </si>
  <si>
    <t>OTTAVIO</t>
  </si>
  <si>
    <t>TVCON</t>
  </si>
  <si>
    <t>IMPALLOMENI</t>
  </si>
  <si>
    <t>ALEMANNO</t>
  </si>
  <si>
    <t>BRESCHI</t>
  </si>
  <si>
    <t>FONTANELLA</t>
  </si>
  <si>
    <t>FIACC</t>
  </si>
  <si>
    <t>IANNUZZI</t>
  </si>
  <si>
    <t>CESARE</t>
  </si>
  <si>
    <t>MOLINO</t>
  </si>
  <si>
    <t>NOCENTINI</t>
  </si>
  <si>
    <t>PTCHI</t>
  </si>
  <si>
    <t>MARINI</t>
  </si>
  <si>
    <t>MONTEFUSCO</t>
  </si>
  <si>
    <t>LIPIO</t>
  </si>
  <si>
    <t>CORTIGIANI</t>
  </si>
  <si>
    <t>Data di nascita</t>
  </si>
  <si>
    <t>Codice FIS</t>
  </si>
  <si>
    <t>Società</t>
  </si>
  <si>
    <t>MARIA PAOLA</t>
  </si>
  <si>
    <t>Livorno</t>
  </si>
  <si>
    <t>ANNA  MARIA</t>
  </si>
  <si>
    <t>BIGAGLI</t>
  </si>
  <si>
    <t>CRISTIANO</t>
  </si>
  <si>
    <t>NENNA</t>
  </si>
  <si>
    <t>IDE</t>
  </si>
  <si>
    <t>EIJCHI</t>
  </si>
  <si>
    <t>Giappone</t>
  </si>
  <si>
    <t>ARESU</t>
  </si>
  <si>
    <t>GIANLUCA</t>
  </si>
  <si>
    <t>PRESTE</t>
  </si>
  <si>
    <t>TVCAS</t>
  </si>
  <si>
    <t>FLORIS</t>
  </si>
  <si>
    <t>LORENZA</t>
  </si>
  <si>
    <t>TENCONI</t>
  </si>
  <si>
    <t>CHIARA</t>
  </si>
  <si>
    <t>RIVA</t>
  </si>
  <si>
    <t>IVANA</t>
  </si>
  <si>
    <t>24-25/04/05</t>
  </si>
  <si>
    <t>BARABINO</t>
  </si>
  <si>
    <t>RICARDI DI NETRO</t>
  </si>
  <si>
    <t>BALDINI</t>
  </si>
  <si>
    <t>TIZIANA</t>
  </si>
  <si>
    <t>BUSETTI</t>
  </si>
  <si>
    <t>RUGGERO</t>
  </si>
  <si>
    <t>GIOMI</t>
  </si>
  <si>
    <t>TIBERI</t>
  </si>
  <si>
    <t>BONSIGNORE ZANGHI'</t>
  </si>
  <si>
    <t>PEDROTTI</t>
  </si>
  <si>
    <t>TNTET</t>
  </si>
  <si>
    <t xml:space="preserve">BIONDI </t>
  </si>
  <si>
    <t>04-05/06/05</t>
  </si>
  <si>
    <t>COSTA</t>
  </si>
  <si>
    <t>SIMONATO</t>
  </si>
  <si>
    <t xml:space="preserve">STEFANIA  </t>
  </si>
  <si>
    <t>FARINA</t>
  </si>
  <si>
    <t>MIGLIORE</t>
  </si>
  <si>
    <t>EUGENIO</t>
  </si>
  <si>
    <t>RGMOD</t>
  </si>
  <si>
    <t>FAVILLI</t>
  </si>
  <si>
    <t>FEDERICO</t>
  </si>
  <si>
    <t xml:space="preserve">CARBONI </t>
  </si>
  <si>
    <t>SIMONE</t>
  </si>
  <si>
    <t>PANARELLO</t>
  </si>
  <si>
    <t>ARDITO</t>
  </si>
  <si>
    <t>GALLOZZI</t>
  </si>
  <si>
    <t>PIER  LUIGI</t>
  </si>
  <si>
    <t>LIBONI</t>
  </si>
  <si>
    <t>NASSETTI</t>
  </si>
  <si>
    <t>TUROLA</t>
  </si>
  <si>
    <t>SUCCHI</t>
  </si>
  <si>
    <t>SIMONA</t>
  </si>
  <si>
    <t>CACS</t>
  </si>
  <si>
    <t>NIBBI</t>
  </si>
  <si>
    <t>ALESSIA</t>
  </si>
  <si>
    <t>RMAM</t>
  </si>
  <si>
    <t>Sassari</t>
  </si>
  <si>
    <t>23-25/06/05</t>
  </si>
  <si>
    <t>ORSAR</t>
  </si>
  <si>
    <t>SORGENTE</t>
  </si>
  <si>
    <t>SSCUS</t>
  </si>
  <si>
    <t>BUTTAGLIERI</t>
  </si>
  <si>
    <t>FABIO MASSIMO</t>
  </si>
  <si>
    <t>BELLACOSA</t>
  </si>
  <si>
    <t>BASILI</t>
  </si>
  <si>
    <t>CASALE</t>
  </si>
  <si>
    <t>MARSINA</t>
  </si>
  <si>
    <t>RENATO</t>
  </si>
  <si>
    <t>non disp.</t>
  </si>
  <si>
    <t>SCIACCA  DONADEO</t>
  </si>
  <si>
    <t>Finale</t>
  </si>
  <si>
    <t>D. STEFANIA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</si>
</sst>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00"/>
    <numFmt numFmtId="179" formatCode="0.00_ ;\-0.00\ "/>
    <numFmt numFmtId="180" formatCode="dd/mm/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Bradley Hand ITC"/>
      <family val="4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7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0" fillId="0" borderId="1" xfId="0" applyNumberForma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top" wrapText="1"/>
      <protection locked="0"/>
    </xf>
    <xf numFmtId="179" fontId="3" fillId="0" borderId="4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80" fontId="0" fillId="0" borderId="0" xfId="0" applyNumberFormat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0" xfId="0" applyNumberFormat="1" applyFill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0" fontId="0" fillId="0" borderId="2" xfId="0" applyNumberFormat="1" applyBorder="1" applyAlignment="1" applyProtection="1">
      <alignment horizontal="center" vertical="center" wrapText="1"/>
      <protection locked="0"/>
    </xf>
    <xf numFmtId="180" fontId="0" fillId="0" borderId="3" xfId="0" applyNumberFormat="1" applyBorder="1" applyAlignment="1" applyProtection="1">
      <alignment horizontal="center" vertical="center" wrapText="1"/>
      <protection locked="0"/>
    </xf>
    <xf numFmtId="180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50" customWidth="1"/>
    <col min="4" max="4" width="18.421875" style="1" customWidth="1"/>
    <col min="5" max="5" width="16.140625" style="1" customWidth="1"/>
    <col min="6" max="6" width="8.140625" style="114" bestFit="1" customWidth="1"/>
    <col min="7" max="7" width="7.00390625" style="3" customWidth="1"/>
    <col min="8" max="8" width="7.7109375" style="1" customWidth="1"/>
    <col min="9" max="14" width="8.7109375" style="5" customWidth="1"/>
    <col min="15" max="15" width="8.7109375" style="1" customWidth="1"/>
    <col min="16" max="16" width="8.7109375" style="3" customWidth="1"/>
    <col min="17" max="16384" width="9.140625" style="1" customWidth="1"/>
  </cols>
  <sheetData>
    <row r="1" spans="1:16" ht="12.75">
      <c r="A1" s="137" t="s">
        <v>527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38" t="s">
        <v>526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>
      <c r="A3" s="141" t="s">
        <v>405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</row>
    <row r="4" spans="1:16" ht="12.75">
      <c r="A4" s="144" t="s">
        <v>631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5"/>
    </row>
    <row r="5" ht="12.75">
      <c r="O5" s="3"/>
    </row>
    <row r="6" spans="1:16" ht="12.75">
      <c r="A6" s="125" t="s">
        <v>1</v>
      </c>
      <c r="B6" s="125" t="s">
        <v>2</v>
      </c>
      <c r="C6" s="134" t="s">
        <v>3</v>
      </c>
      <c r="D6" s="125" t="s">
        <v>4</v>
      </c>
      <c r="E6" s="125" t="s">
        <v>5</v>
      </c>
      <c r="F6" s="128" t="s">
        <v>557</v>
      </c>
      <c r="G6" s="131" t="s">
        <v>558</v>
      </c>
      <c r="H6" s="123" t="s">
        <v>559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" t="s">
        <v>13</v>
      </c>
    </row>
    <row r="7" spans="1:16" ht="12.75">
      <c r="A7" s="126"/>
      <c r="B7" s="126"/>
      <c r="C7" s="135"/>
      <c r="D7" s="126"/>
      <c r="E7" s="126"/>
      <c r="F7" s="129"/>
      <c r="G7" s="132"/>
      <c r="H7" s="123"/>
      <c r="I7" s="14" t="s">
        <v>14</v>
      </c>
      <c r="J7" s="14" t="s">
        <v>15</v>
      </c>
      <c r="K7" s="14" t="s">
        <v>504</v>
      </c>
      <c r="L7" s="14" t="s">
        <v>529</v>
      </c>
      <c r="M7" s="14" t="s">
        <v>561</v>
      </c>
      <c r="N7" s="14" t="s">
        <v>16</v>
      </c>
      <c r="O7" s="14" t="s">
        <v>17</v>
      </c>
      <c r="P7" s="14" t="s">
        <v>617</v>
      </c>
    </row>
    <row r="8" spans="1:16" ht="22.5">
      <c r="A8" s="127"/>
      <c r="B8" s="127"/>
      <c r="C8" s="136"/>
      <c r="D8" s="127"/>
      <c r="E8" s="127"/>
      <c r="F8" s="130"/>
      <c r="G8" s="133"/>
      <c r="H8" s="123"/>
      <c r="I8" s="110" t="s">
        <v>430</v>
      </c>
      <c r="J8" s="95" t="s">
        <v>451</v>
      </c>
      <c r="K8" s="95" t="s">
        <v>505</v>
      </c>
      <c r="L8" s="95" t="s">
        <v>530</v>
      </c>
      <c r="M8" s="99">
        <v>38430</v>
      </c>
      <c r="N8" s="95" t="s">
        <v>579</v>
      </c>
      <c r="O8" s="99" t="s">
        <v>592</v>
      </c>
      <c r="P8" s="95" t="s">
        <v>618</v>
      </c>
    </row>
    <row r="9" spans="1:16" ht="12.75" customHeight="1">
      <c r="A9" s="17" t="str">
        <f aca="true" ca="1" t="shared" si="0" ref="A9:A36">IF(F9="","N.D.",IF((YEAR(NOW()+153)-YEAR(F9))&lt;40,"O",IF((YEAR(NOW()+153)-YEAR(F9))&lt;50,"I",IF((YEAR(NOW()+153)-YEAR(F9))&lt;60,"II","III"))))</f>
        <v>I</v>
      </c>
      <c r="B9" s="17">
        <f aca="true" t="shared" si="1" ref="B9:B36">RANK(C9,$C$9:$C$36,0)</f>
        <v>1</v>
      </c>
      <c r="C9" s="18">
        <f aca="true" t="shared" si="2" ref="C9:C36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39.3125</v>
      </c>
      <c r="D9" s="27" t="s">
        <v>375</v>
      </c>
      <c r="E9" s="27" t="s">
        <v>376</v>
      </c>
      <c r="F9" s="115">
        <v>23894</v>
      </c>
      <c r="G9" s="8">
        <v>105280</v>
      </c>
      <c r="H9" s="28" t="s">
        <v>179</v>
      </c>
      <c r="I9" s="25"/>
      <c r="J9" s="25"/>
      <c r="K9" s="25">
        <v>33</v>
      </c>
      <c r="L9" s="96"/>
      <c r="M9" s="74">
        <v>33</v>
      </c>
      <c r="N9" s="25">
        <v>36.5</v>
      </c>
      <c r="O9" s="74">
        <v>54.75</v>
      </c>
      <c r="P9" s="25"/>
    </row>
    <row r="10" spans="1:16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36.5</v>
      </c>
      <c r="D10" s="31" t="s">
        <v>338</v>
      </c>
      <c r="E10" s="31" t="s">
        <v>339</v>
      </c>
      <c r="F10" s="116">
        <v>21129</v>
      </c>
      <c r="G10" s="41">
        <v>147486</v>
      </c>
      <c r="H10" s="33" t="s">
        <v>161</v>
      </c>
      <c r="I10" s="35">
        <v>36.5</v>
      </c>
      <c r="J10" s="35">
        <v>30</v>
      </c>
      <c r="K10" s="35">
        <v>23.03</v>
      </c>
      <c r="L10" s="35">
        <v>30</v>
      </c>
      <c r="M10" s="87"/>
      <c r="N10" s="35">
        <v>30</v>
      </c>
      <c r="O10" s="87">
        <v>49.5</v>
      </c>
      <c r="P10" s="35"/>
    </row>
    <row r="11" spans="1:16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36.375</v>
      </c>
      <c r="D11" s="39" t="s">
        <v>123</v>
      </c>
      <c r="E11" s="39" t="s">
        <v>124</v>
      </c>
      <c r="F11" s="117">
        <v>20447</v>
      </c>
      <c r="G11" s="41">
        <v>140410</v>
      </c>
      <c r="H11" s="40" t="s">
        <v>125</v>
      </c>
      <c r="I11" s="35"/>
      <c r="J11" s="35">
        <v>33</v>
      </c>
      <c r="K11" s="35">
        <v>30</v>
      </c>
      <c r="L11" s="35"/>
      <c r="M11" s="87">
        <v>30</v>
      </c>
      <c r="N11" s="35">
        <v>33</v>
      </c>
      <c r="O11" s="87">
        <v>49.5</v>
      </c>
      <c r="P11" s="35"/>
    </row>
    <row r="12" spans="1:16" s="73" customFormat="1" ht="12.75" customHeight="1">
      <c r="A12" s="17" t="str">
        <f ca="1" t="shared" si="0"/>
        <v>O</v>
      </c>
      <c r="B12" s="17">
        <f t="shared" si="1"/>
        <v>4</v>
      </c>
      <c r="C12" s="18">
        <f t="shared" si="2"/>
        <v>34</v>
      </c>
      <c r="D12" s="39" t="s">
        <v>503</v>
      </c>
      <c r="E12" s="31" t="s">
        <v>632</v>
      </c>
      <c r="F12" s="116">
        <v>26318</v>
      </c>
      <c r="G12" s="41">
        <v>612520</v>
      </c>
      <c r="H12" s="33" t="s">
        <v>251</v>
      </c>
      <c r="I12" s="35"/>
      <c r="J12" s="35"/>
      <c r="K12" s="35">
        <v>36.5</v>
      </c>
      <c r="L12" s="35">
        <v>36.5</v>
      </c>
      <c r="M12" s="87"/>
      <c r="N12" s="35">
        <v>30</v>
      </c>
      <c r="O12" s="87">
        <v>33</v>
      </c>
      <c r="P12" s="35"/>
    </row>
    <row r="13" spans="1:16" s="73" customFormat="1" ht="12.75" customHeight="1">
      <c r="A13" s="17" t="str">
        <f ca="1" t="shared" si="0"/>
        <v>III</v>
      </c>
      <c r="B13" s="17">
        <f t="shared" si="1"/>
        <v>5</v>
      </c>
      <c r="C13" s="18">
        <f>IF(COUNTA(I13:P13)&gt;3,AVERAGE(LARGE(I13:P13,1),LARGE(I13:P13,2),LARGE(I13:P13,3),LARGE(I13:P13,4)),IF(COUNTA(I13:P13)&gt;2,AVERAGE(LARGE(I13:P13,1),LARGE(I13:P13,2),LARGE(I13:P13,3),0),IF(COUNTA(I13:P13)&gt;1,AVERAGE(LARGE(I13:P13,1),LARGE(I13:P13,2),0,0),IF(COUNTA(I13:P13)=1,AVERAGE(LARGE(I13:P13,1),0,0,0),0))))</f>
        <v>28.572499999999998</v>
      </c>
      <c r="D13" s="31" t="s">
        <v>116</v>
      </c>
      <c r="E13" s="31" t="s">
        <v>117</v>
      </c>
      <c r="F13" s="116">
        <v>17777</v>
      </c>
      <c r="G13" s="41">
        <v>103090</v>
      </c>
      <c r="H13" s="33" t="s">
        <v>58</v>
      </c>
      <c r="I13" s="35"/>
      <c r="J13" s="35">
        <v>36.5</v>
      </c>
      <c r="K13" s="35">
        <v>23.04</v>
      </c>
      <c r="L13" s="35"/>
      <c r="M13" s="87"/>
      <c r="N13" s="35"/>
      <c r="O13" s="87">
        <v>54.75</v>
      </c>
      <c r="P13" s="35"/>
    </row>
    <row r="14" spans="1:16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28.51</v>
      </c>
      <c r="D14" s="39" t="s">
        <v>364</v>
      </c>
      <c r="E14" s="39" t="s">
        <v>365</v>
      </c>
      <c r="F14" s="116">
        <v>21211</v>
      </c>
      <c r="G14" s="41">
        <v>610752</v>
      </c>
      <c r="H14" s="40" t="s">
        <v>366</v>
      </c>
      <c r="I14" s="35"/>
      <c r="J14" s="35">
        <v>23.02</v>
      </c>
      <c r="K14" s="35">
        <v>23.01</v>
      </c>
      <c r="L14" s="70"/>
      <c r="M14" s="100">
        <v>23.01</v>
      </c>
      <c r="N14" s="70"/>
      <c r="O14" s="100">
        <v>45</v>
      </c>
      <c r="P14" s="70"/>
    </row>
    <row r="15" spans="1:16" ht="12.75" customHeight="1">
      <c r="A15" s="17" t="str">
        <f ca="1" t="shared" si="0"/>
        <v>O</v>
      </c>
      <c r="B15" s="17">
        <f t="shared" si="1"/>
        <v>7</v>
      </c>
      <c r="C15" s="18">
        <f t="shared" si="2"/>
        <v>20.759999999999998</v>
      </c>
      <c r="D15" s="39" t="s">
        <v>454</v>
      </c>
      <c r="E15" s="31" t="s">
        <v>455</v>
      </c>
      <c r="F15" s="116">
        <v>27609</v>
      </c>
      <c r="G15" s="41">
        <v>614186</v>
      </c>
      <c r="H15" s="31" t="s">
        <v>134</v>
      </c>
      <c r="I15" s="42"/>
      <c r="J15" s="42">
        <v>23.04</v>
      </c>
      <c r="K15" s="42"/>
      <c r="L15" s="35">
        <v>30</v>
      </c>
      <c r="M15" s="72"/>
      <c r="N15" s="41"/>
      <c r="O15" s="87">
        <v>30</v>
      </c>
      <c r="P15" s="41"/>
    </row>
    <row r="16" spans="1:16" ht="12.75" customHeight="1">
      <c r="A16" s="17" t="str">
        <f ca="1" t="shared" si="0"/>
        <v>I</v>
      </c>
      <c r="B16" s="17">
        <f t="shared" si="1"/>
        <v>8</v>
      </c>
      <c r="C16" s="18">
        <f t="shared" si="2"/>
        <v>14.3925</v>
      </c>
      <c r="D16" s="39" t="s">
        <v>573</v>
      </c>
      <c r="E16" s="31" t="s">
        <v>574</v>
      </c>
      <c r="F16" s="116">
        <v>22006</v>
      </c>
      <c r="G16" s="32">
        <v>616792</v>
      </c>
      <c r="H16" s="31" t="s">
        <v>150</v>
      </c>
      <c r="I16" s="42"/>
      <c r="J16" s="42"/>
      <c r="K16" s="42"/>
      <c r="L16" s="42"/>
      <c r="M16" s="72"/>
      <c r="N16" s="41">
        <v>23.03</v>
      </c>
      <c r="O16" s="72">
        <v>34.54</v>
      </c>
      <c r="P16" s="41"/>
    </row>
    <row r="17" spans="1:16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14.385000000000002</v>
      </c>
      <c r="D17" s="27" t="s">
        <v>126</v>
      </c>
      <c r="E17" s="19" t="s">
        <v>127</v>
      </c>
      <c r="F17" s="115">
        <v>22100</v>
      </c>
      <c r="G17" s="8">
        <v>613714</v>
      </c>
      <c r="H17" s="19" t="s">
        <v>34</v>
      </c>
      <c r="I17" s="25"/>
      <c r="J17" s="25"/>
      <c r="K17" s="25"/>
      <c r="L17" s="74">
        <v>23.01</v>
      </c>
      <c r="M17" s="74"/>
      <c r="N17" s="25"/>
      <c r="O17" s="74">
        <v>34.53</v>
      </c>
      <c r="P17" s="25"/>
    </row>
    <row r="18" spans="1:16" ht="12.75" customHeight="1">
      <c r="A18" s="17" t="str">
        <f ca="1" t="shared" si="0"/>
        <v>III</v>
      </c>
      <c r="B18" s="17">
        <f t="shared" si="1"/>
        <v>10</v>
      </c>
      <c r="C18" s="18">
        <f t="shared" si="2"/>
        <v>13.6875</v>
      </c>
      <c r="D18" s="39" t="s">
        <v>356</v>
      </c>
      <c r="E18" s="40" t="s">
        <v>411</v>
      </c>
      <c r="F18" s="117">
        <v>16410</v>
      </c>
      <c r="G18" s="57">
        <v>140311</v>
      </c>
      <c r="H18" s="40" t="s">
        <v>80</v>
      </c>
      <c r="I18" s="35"/>
      <c r="J18" s="35"/>
      <c r="K18" s="35"/>
      <c r="L18" s="35"/>
      <c r="M18" s="87"/>
      <c r="N18" s="35"/>
      <c r="O18" s="87">
        <v>54.75</v>
      </c>
      <c r="P18" s="35"/>
    </row>
    <row r="19" spans="1:16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13.26</v>
      </c>
      <c r="D19" s="39" t="s">
        <v>506</v>
      </c>
      <c r="E19" s="31" t="s">
        <v>507</v>
      </c>
      <c r="F19" s="116">
        <v>25567</v>
      </c>
      <c r="G19" s="41">
        <v>105268</v>
      </c>
      <c r="H19" s="31" t="s">
        <v>179</v>
      </c>
      <c r="I19" s="42"/>
      <c r="J19" s="42"/>
      <c r="K19" s="42">
        <v>30</v>
      </c>
      <c r="L19" s="35"/>
      <c r="M19" s="72">
        <v>23.04</v>
      </c>
      <c r="N19" s="41"/>
      <c r="O19" s="72"/>
      <c r="P19" s="41"/>
    </row>
    <row r="20" spans="1:16" s="26" customFormat="1" ht="12.75" customHeight="1">
      <c r="A20" s="17" t="str">
        <f ca="1" t="shared" si="0"/>
        <v>O</v>
      </c>
      <c r="B20" s="17">
        <f t="shared" si="1"/>
        <v>12</v>
      </c>
      <c r="C20" s="18">
        <f t="shared" si="2"/>
        <v>13.254999999999999</v>
      </c>
      <c r="D20" s="39" t="s">
        <v>575</v>
      </c>
      <c r="E20" s="31" t="s">
        <v>576</v>
      </c>
      <c r="F20" s="116">
        <v>26958</v>
      </c>
      <c r="G20" s="41">
        <v>617356</v>
      </c>
      <c r="H20" s="31" t="s">
        <v>150</v>
      </c>
      <c r="I20" s="42"/>
      <c r="J20" s="42"/>
      <c r="K20" s="42"/>
      <c r="L20" s="42"/>
      <c r="M20" s="72"/>
      <c r="N20" s="41">
        <v>23.02</v>
      </c>
      <c r="O20" s="87">
        <v>30</v>
      </c>
      <c r="P20" s="41"/>
    </row>
    <row r="21" spans="1:16" s="26" customFormat="1" ht="12.75" customHeight="1">
      <c r="A21" s="17" t="str">
        <f ca="1" t="shared" si="0"/>
        <v>O</v>
      </c>
      <c r="B21" s="17">
        <f t="shared" si="1"/>
        <v>13</v>
      </c>
      <c r="C21" s="18">
        <f>IF(COUNTA(I21:P21)&gt;3,AVERAGE(LARGE(I21:P21,1),LARGE(I21:P21,2),LARGE(I21:P21,3),LARGE(I21:P21,4)),IF(COUNTA(I21:P21)&gt;2,AVERAGE(LARGE(I21:P21,1),LARGE(I21:P21,2),LARGE(I21:P21,3),0),IF(COUNTA(I21:P21)&gt;1,AVERAGE(LARGE(I21:P21,1),LARGE(I21:P21,2),0,0),IF(COUNTA(I21:P21)=1,AVERAGE(LARGE(I21:P21,1),0,0,0),0))))</f>
        <v>11.5175</v>
      </c>
      <c r="D21" s="39" t="s">
        <v>333</v>
      </c>
      <c r="E21" s="39" t="s">
        <v>406</v>
      </c>
      <c r="F21" s="117">
        <v>26268</v>
      </c>
      <c r="G21" s="41">
        <v>610618</v>
      </c>
      <c r="H21" s="40" t="s">
        <v>456</v>
      </c>
      <c r="I21" s="35"/>
      <c r="J21" s="35">
        <v>23.03</v>
      </c>
      <c r="K21" s="35"/>
      <c r="L21" s="70"/>
      <c r="M21" s="100"/>
      <c r="N21" s="70">
        <v>23.04</v>
      </c>
      <c r="O21" s="100"/>
      <c r="P21" s="70"/>
    </row>
    <row r="22" spans="1:16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11.515</v>
      </c>
      <c r="D22" s="39" t="s">
        <v>533</v>
      </c>
      <c r="E22" s="31" t="s">
        <v>376</v>
      </c>
      <c r="F22" s="116">
        <v>23749</v>
      </c>
      <c r="G22" s="41">
        <v>601123</v>
      </c>
      <c r="H22" s="31" t="s">
        <v>196</v>
      </c>
      <c r="I22" s="42"/>
      <c r="J22" s="42"/>
      <c r="K22" s="42"/>
      <c r="L22" s="41">
        <v>23.03</v>
      </c>
      <c r="M22" s="72">
        <v>23.03</v>
      </c>
      <c r="N22" s="41"/>
      <c r="O22" s="72"/>
      <c r="P22" s="41"/>
    </row>
    <row r="23" spans="1:16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11.25</v>
      </c>
      <c r="D23" s="39" t="s">
        <v>343</v>
      </c>
      <c r="E23" s="31" t="s">
        <v>344</v>
      </c>
      <c r="F23" s="115">
        <v>23942</v>
      </c>
      <c r="G23" s="8">
        <v>104248</v>
      </c>
      <c r="H23" s="21" t="s">
        <v>248</v>
      </c>
      <c r="I23" s="42"/>
      <c r="J23" s="42"/>
      <c r="K23" s="42"/>
      <c r="L23" s="42"/>
      <c r="M23" s="72"/>
      <c r="N23" s="41"/>
      <c r="O23" s="87">
        <v>45</v>
      </c>
      <c r="P23" s="41"/>
    </row>
    <row r="24" spans="1:16" ht="12.75" customHeight="1">
      <c r="A24" s="17" t="str">
        <f ca="1" t="shared" si="0"/>
        <v>III</v>
      </c>
      <c r="B24" s="17">
        <f t="shared" si="1"/>
        <v>16</v>
      </c>
      <c r="C24" s="18">
        <f t="shared" si="2"/>
        <v>10.149999999999999</v>
      </c>
      <c r="D24" s="39" t="s">
        <v>412</v>
      </c>
      <c r="E24" s="39" t="s">
        <v>132</v>
      </c>
      <c r="F24" s="117">
        <v>14806</v>
      </c>
      <c r="G24" s="43" t="s">
        <v>413</v>
      </c>
      <c r="H24" s="40" t="s">
        <v>414</v>
      </c>
      <c r="I24" s="92"/>
      <c r="J24" s="35"/>
      <c r="K24" s="35">
        <v>23.02</v>
      </c>
      <c r="L24" s="35"/>
      <c r="M24" s="87">
        <v>17.58</v>
      </c>
      <c r="N24" s="35"/>
      <c r="O24" s="87"/>
      <c r="P24" s="35"/>
    </row>
    <row r="25" spans="1:16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9.125</v>
      </c>
      <c r="D25" s="39" t="s">
        <v>502</v>
      </c>
      <c r="E25" s="39" t="s">
        <v>363</v>
      </c>
      <c r="F25" s="116">
        <v>24440</v>
      </c>
      <c r="G25" s="41">
        <v>104188</v>
      </c>
      <c r="H25" s="40" t="s">
        <v>177</v>
      </c>
      <c r="I25" s="35"/>
      <c r="J25" s="35"/>
      <c r="K25" s="35"/>
      <c r="L25" s="35"/>
      <c r="M25" s="87"/>
      <c r="N25" s="35"/>
      <c r="O25" s="87">
        <v>36.5</v>
      </c>
      <c r="P25" s="35"/>
    </row>
    <row r="26" spans="1:16" ht="12.75" customHeight="1">
      <c r="A26" s="17" t="str">
        <f ca="1" t="shared" si="0"/>
        <v>O</v>
      </c>
      <c r="B26" s="17">
        <f t="shared" si="1"/>
        <v>17</v>
      </c>
      <c r="C26" s="18">
        <f t="shared" si="2"/>
        <v>9.125</v>
      </c>
      <c r="D26" s="39" t="s">
        <v>409</v>
      </c>
      <c r="E26" s="39" t="s">
        <v>410</v>
      </c>
      <c r="F26" s="116">
        <v>26223</v>
      </c>
      <c r="G26" s="41">
        <v>102515</v>
      </c>
      <c r="H26" s="40" t="s">
        <v>128</v>
      </c>
      <c r="I26" s="35"/>
      <c r="J26" s="35"/>
      <c r="K26" s="35"/>
      <c r="L26" s="35"/>
      <c r="M26" s="87">
        <v>36.5</v>
      </c>
      <c r="N26" s="35"/>
      <c r="O26" s="87"/>
      <c r="P26" s="35"/>
    </row>
    <row r="27" spans="1:16" ht="12.75" customHeight="1">
      <c r="A27" s="17" t="str">
        <f ca="1" t="shared" si="0"/>
        <v>O</v>
      </c>
      <c r="B27" s="17">
        <f t="shared" si="1"/>
        <v>17</v>
      </c>
      <c r="C27" s="18">
        <f t="shared" si="2"/>
        <v>9.125</v>
      </c>
      <c r="D27" s="39" t="s">
        <v>611</v>
      </c>
      <c r="E27" s="31" t="s">
        <v>612</v>
      </c>
      <c r="F27" s="116">
        <v>27331</v>
      </c>
      <c r="G27" s="41">
        <v>115691</v>
      </c>
      <c r="H27" s="31" t="s">
        <v>613</v>
      </c>
      <c r="I27" s="42"/>
      <c r="J27" s="42"/>
      <c r="K27" s="42"/>
      <c r="L27" s="42"/>
      <c r="M27" s="42"/>
      <c r="N27" s="41"/>
      <c r="O27" s="72"/>
      <c r="P27" s="35">
        <v>36.5</v>
      </c>
    </row>
    <row r="28" spans="1:16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8.25</v>
      </c>
      <c r="D28" s="39" t="s">
        <v>416</v>
      </c>
      <c r="E28" s="31" t="s">
        <v>417</v>
      </c>
      <c r="F28" s="116">
        <v>22161</v>
      </c>
      <c r="G28" s="41">
        <v>121228</v>
      </c>
      <c r="H28" s="31" t="s">
        <v>418</v>
      </c>
      <c r="I28" s="35">
        <v>33</v>
      </c>
      <c r="J28" s="35"/>
      <c r="K28" s="35"/>
      <c r="L28" s="35"/>
      <c r="M28" s="87"/>
      <c r="N28" s="35"/>
      <c r="O28" s="87"/>
      <c r="P28" s="35"/>
    </row>
    <row r="29" spans="1:16" ht="12.75" customHeight="1">
      <c r="A29" s="17" t="str">
        <f ca="1" t="shared" si="0"/>
        <v>II</v>
      </c>
      <c r="B29" s="17">
        <f t="shared" si="1"/>
        <v>20</v>
      </c>
      <c r="C29" s="18">
        <f t="shared" si="2"/>
        <v>8.25</v>
      </c>
      <c r="D29" s="39" t="s">
        <v>407</v>
      </c>
      <c r="E29" s="39" t="s">
        <v>408</v>
      </c>
      <c r="F29" s="117">
        <v>21735</v>
      </c>
      <c r="G29" s="41">
        <v>141690</v>
      </c>
      <c r="H29" s="40" t="s">
        <v>44</v>
      </c>
      <c r="I29" s="35"/>
      <c r="J29" s="35"/>
      <c r="K29" s="35"/>
      <c r="L29" s="35">
        <v>33</v>
      </c>
      <c r="M29" s="87"/>
      <c r="N29" s="35"/>
      <c r="O29" s="87"/>
      <c r="P29" s="35"/>
    </row>
    <row r="30" spans="1:16" ht="12.75" customHeight="1">
      <c r="A30" s="17" t="str">
        <f ca="1" t="shared" si="0"/>
        <v>I</v>
      </c>
      <c r="B30" s="17">
        <f t="shared" si="1"/>
        <v>20</v>
      </c>
      <c r="C30" s="18">
        <f t="shared" si="2"/>
        <v>8.25</v>
      </c>
      <c r="D30" s="39" t="s">
        <v>614</v>
      </c>
      <c r="E30" s="31" t="s">
        <v>615</v>
      </c>
      <c r="F30" s="116">
        <v>24961</v>
      </c>
      <c r="G30" s="41">
        <v>615672</v>
      </c>
      <c r="H30" s="31" t="s">
        <v>616</v>
      </c>
      <c r="I30" s="42"/>
      <c r="J30" s="42"/>
      <c r="K30" s="42"/>
      <c r="L30" s="42"/>
      <c r="M30" s="42"/>
      <c r="N30" s="42"/>
      <c r="O30" s="72"/>
      <c r="P30" s="35">
        <v>33</v>
      </c>
    </row>
    <row r="31" spans="1:16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7.5</v>
      </c>
      <c r="D31" s="31" t="s">
        <v>342</v>
      </c>
      <c r="E31" s="31" t="s">
        <v>339</v>
      </c>
      <c r="F31" s="116">
        <v>20588</v>
      </c>
      <c r="G31" s="41">
        <v>137589</v>
      </c>
      <c r="H31" s="33" t="s">
        <v>164</v>
      </c>
      <c r="I31" s="35"/>
      <c r="J31" s="35"/>
      <c r="K31" s="35"/>
      <c r="L31" s="35"/>
      <c r="M31" s="87">
        <v>30</v>
      </c>
      <c r="N31" s="35"/>
      <c r="O31" s="87"/>
      <c r="P31" s="35"/>
    </row>
    <row r="32" spans="1:16" ht="12.75" customHeight="1">
      <c r="A32" s="17" t="str">
        <f ca="1" t="shared" si="0"/>
        <v>I</v>
      </c>
      <c r="B32" s="17">
        <f t="shared" si="1"/>
        <v>23</v>
      </c>
      <c r="C32" s="18">
        <f t="shared" si="2"/>
        <v>7.5</v>
      </c>
      <c r="D32" s="39" t="s">
        <v>133</v>
      </c>
      <c r="E32" s="31" t="s">
        <v>452</v>
      </c>
      <c r="F32" s="116">
        <v>24775</v>
      </c>
      <c r="G32" s="41">
        <v>105798</v>
      </c>
      <c r="H32" s="31" t="s">
        <v>453</v>
      </c>
      <c r="I32" s="42"/>
      <c r="J32" s="42">
        <v>30</v>
      </c>
      <c r="K32" s="42"/>
      <c r="L32" s="35"/>
      <c r="M32" s="72"/>
      <c r="N32" s="41"/>
      <c r="O32" s="72"/>
      <c r="P32" s="41"/>
    </row>
    <row r="33" spans="1:16" ht="12.75" customHeight="1">
      <c r="A33" s="17" t="str">
        <f ca="1" t="shared" si="0"/>
        <v>I</v>
      </c>
      <c r="B33" s="17">
        <f t="shared" si="1"/>
        <v>25</v>
      </c>
      <c r="C33" s="18">
        <f t="shared" si="2"/>
        <v>5.76</v>
      </c>
      <c r="D33" s="39" t="s">
        <v>531</v>
      </c>
      <c r="E33" s="31" t="s">
        <v>532</v>
      </c>
      <c r="F33" s="116">
        <v>22957</v>
      </c>
      <c r="G33" s="41">
        <v>612159</v>
      </c>
      <c r="H33" s="31" t="s">
        <v>61</v>
      </c>
      <c r="I33" s="42"/>
      <c r="J33" s="42"/>
      <c r="K33" s="42"/>
      <c r="L33" s="41">
        <v>23.04</v>
      </c>
      <c r="M33" s="72"/>
      <c r="N33" s="41"/>
      <c r="O33" s="72"/>
      <c r="P33" s="41"/>
    </row>
    <row r="34" spans="1:16" ht="12.75" customHeight="1">
      <c r="A34" s="17" t="str">
        <f ca="1" t="shared" si="0"/>
        <v>II</v>
      </c>
      <c r="B34" s="17">
        <f t="shared" si="1"/>
        <v>26</v>
      </c>
      <c r="C34" s="18">
        <f t="shared" si="2"/>
        <v>5.755</v>
      </c>
      <c r="D34" s="39" t="s">
        <v>354</v>
      </c>
      <c r="E34" s="31" t="s">
        <v>562</v>
      </c>
      <c r="F34" s="116">
        <v>21460</v>
      </c>
      <c r="G34" s="41">
        <v>103489</v>
      </c>
      <c r="H34" s="31" t="s">
        <v>44</v>
      </c>
      <c r="I34" s="42"/>
      <c r="J34" s="42"/>
      <c r="K34" s="42"/>
      <c r="L34" s="42"/>
      <c r="M34" s="72">
        <v>23.02</v>
      </c>
      <c r="N34" s="41"/>
      <c r="O34" s="72"/>
      <c r="P34" s="41"/>
    </row>
    <row r="35" spans="1:16" ht="12.75" customHeight="1">
      <c r="A35" s="17" t="str">
        <f ca="1" t="shared" si="0"/>
        <v>O</v>
      </c>
      <c r="B35" s="17">
        <f t="shared" si="1"/>
        <v>26</v>
      </c>
      <c r="C35" s="18">
        <f t="shared" si="2"/>
        <v>5.755</v>
      </c>
      <c r="D35" s="39" t="s">
        <v>534</v>
      </c>
      <c r="E35" s="31" t="s">
        <v>535</v>
      </c>
      <c r="F35" s="116">
        <v>25576</v>
      </c>
      <c r="G35" s="41">
        <v>612115</v>
      </c>
      <c r="H35" s="31" t="s">
        <v>61</v>
      </c>
      <c r="I35" s="42"/>
      <c r="J35" s="42"/>
      <c r="K35" s="42"/>
      <c r="L35" s="41">
        <v>23.02</v>
      </c>
      <c r="M35" s="72"/>
      <c r="N35" s="41"/>
      <c r="O35" s="72"/>
      <c r="P35" s="41"/>
    </row>
    <row r="36" spans="1:16" ht="12.75">
      <c r="A36" s="17" t="str">
        <f ca="1" t="shared" si="0"/>
        <v>O</v>
      </c>
      <c r="B36" s="17">
        <f t="shared" si="1"/>
        <v>28</v>
      </c>
      <c r="C36" s="18">
        <f t="shared" si="2"/>
        <v>5.7525</v>
      </c>
      <c r="D36" s="39" t="s">
        <v>577</v>
      </c>
      <c r="E36" s="31" t="s">
        <v>578</v>
      </c>
      <c r="F36" s="116">
        <v>27376</v>
      </c>
      <c r="G36" s="41">
        <v>607167</v>
      </c>
      <c r="H36" s="31" t="s">
        <v>61</v>
      </c>
      <c r="I36" s="42"/>
      <c r="J36" s="42"/>
      <c r="K36" s="42"/>
      <c r="L36" s="42"/>
      <c r="M36" s="72"/>
      <c r="N36" s="41">
        <v>23.01</v>
      </c>
      <c r="O36" s="72"/>
      <c r="P36" s="41"/>
    </row>
    <row r="38" spans="1:4" ht="12.75">
      <c r="A38" s="93" t="s">
        <v>104</v>
      </c>
      <c r="B38" s="93"/>
      <c r="C38" s="124" t="s">
        <v>105</v>
      </c>
      <c r="D38" s="124"/>
    </row>
    <row r="39" spans="1:4" ht="12.75">
      <c r="A39" s="93" t="s">
        <v>106</v>
      </c>
      <c r="B39" s="93"/>
      <c r="C39" s="124" t="s">
        <v>107</v>
      </c>
      <c r="D39" s="124"/>
    </row>
    <row r="40" spans="1:4" ht="12.75">
      <c r="A40" s="93" t="s">
        <v>108</v>
      </c>
      <c r="B40" s="93"/>
      <c r="C40" s="124" t="s">
        <v>109</v>
      </c>
      <c r="D40" s="124"/>
    </row>
    <row r="41" spans="1:4" ht="12.75">
      <c r="A41" s="93" t="s">
        <v>110</v>
      </c>
      <c r="B41" s="93"/>
      <c r="C41" s="124" t="s">
        <v>111</v>
      </c>
      <c r="D41" s="124"/>
    </row>
    <row r="42" spans="1:4" ht="12.75">
      <c r="A42" s="47"/>
      <c r="B42" s="47"/>
      <c r="C42" s="48"/>
      <c r="D42" s="60"/>
    </row>
    <row r="43" spans="1:4" ht="12.75">
      <c r="A43" s="46" t="s">
        <v>428</v>
      </c>
      <c r="B43" s="59"/>
      <c r="C43" s="49"/>
      <c r="D43" s="46"/>
    </row>
    <row r="44" ht="12.75">
      <c r="A44" s="45" t="s">
        <v>112</v>
      </c>
    </row>
  </sheetData>
  <mergeCells count="16">
    <mergeCell ref="A1:P1"/>
    <mergeCell ref="A2:P2"/>
    <mergeCell ref="A3:P3"/>
    <mergeCell ref="A4:P4"/>
    <mergeCell ref="C41:D41"/>
    <mergeCell ref="A6:A8"/>
    <mergeCell ref="B6:B8"/>
    <mergeCell ref="C6:C8"/>
    <mergeCell ref="D6:D8"/>
    <mergeCell ref="H6:H8"/>
    <mergeCell ref="C38:D38"/>
    <mergeCell ref="C39:D39"/>
    <mergeCell ref="C40:D40"/>
    <mergeCell ref="E6:E8"/>
    <mergeCell ref="F6:F8"/>
    <mergeCell ref="G6:G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8.421875" style="1" customWidth="1"/>
    <col min="5" max="5" width="16.140625" style="1" customWidth="1"/>
    <col min="6" max="6" width="8.140625" style="114" bestFit="1" customWidth="1"/>
    <col min="7" max="7" width="7.00390625" style="3" customWidth="1"/>
    <col min="8" max="8" width="7.7109375" style="4" customWidth="1"/>
    <col min="9" max="9" width="8.7109375" style="52" customWidth="1"/>
    <col min="10" max="10" width="8.7109375" style="82" customWidth="1"/>
    <col min="11" max="13" width="8.7109375" style="83" customWidth="1"/>
    <col min="14" max="16" width="8.7109375" style="3" customWidth="1"/>
    <col min="17" max="16384" width="9.140625" style="1" customWidth="1"/>
  </cols>
  <sheetData>
    <row r="1" spans="1:16" ht="12.75">
      <c r="A1" s="137" t="s">
        <v>527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 customHeight="1">
      <c r="A2" s="138" t="s">
        <v>528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 customHeight="1">
      <c r="A3" s="141" t="s">
        <v>337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</row>
    <row r="4" spans="1:17" ht="12.75" customHeight="1">
      <c r="A4" s="144" t="s">
        <v>631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5"/>
      <c r="Q4" s="81"/>
    </row>
    <row r="5" spans="15:17" ht="12.75" customHeight="1">
      <c r="O5" s="84"/>
      <c r="P5" s="84"/>
      <c r="Q5" s="73"/>
    </row>
    <row r="6" spans="1:16" ht="12.75">
      <c r="A6" s="123" t="s">
        <v>1</v>
      </c>
      <c r="B6" s="123" t="s">
        <v>2</v>
      </c>
      <c r="C6" s="148" t="s">
        <v>3</v>
      </c>
      <c r="D6" s="125" t="s">
        <v>4</v>
      </c>
      <c r="E6" s="125" t="s">
        <v>5</v>
      </c>
      <c r="F6" s="128" t="s">
        <v>557</v>
      </c>
      <c r="G6" s="131" t="s">
        <v>558</v>
      </c>
      <c r="H6" s="125" t="s">
        <v>559</v>
      </c>
      <c r="I6" s="65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" t="s">
        <v>13</v>
      </c>
    </row>
    <row r="7" spans="1:16" ht="12.75">
      <c r="A7" s="123"/>
      <c r="B7" s="123"/>
      <c r="C7" s="148"/>
      <c r="D7" s="126"/>
      <c r="E7" s="126"/>
      <c r="F7" s="129"/>
      <c r="G7" s="132"/>
      <c r="H7" s="126"/>
      <c r="I7" s="14" t="s">
        <v>137</v>
      </c>
      <c r="J7" s="14" t="s">
        <v>14</v>
      </c>
      <c r="K7" s="14" t="s">
        <v>15</v>
      </c>
      <c r="L7" s="14" t="s">
        <v>504</v>
      </c>
      <c r="M7" s="85" t="s">
        <v>529</v>
      </c>
      <c r="N7" s="14" t="s">
        <v>16</v>
      </c>
      <c r="O7" s="85" t="s">
        <v>17</v>
      </c>
      <c r="P7" s="14" t="s">
        <v>617</v>
      </c>
    </row>
    <row r="8" spans="1:16" ht="22.5">
      <c r="A8" s="123"/>
      <c r="B8" s="123"/>
      <c r="C8" s="148"/>
      <c r="D8" s="127"/>
      <c r="E8" s="127"/>
      <c r="F8" s="130"/>
      <c r="G8" s="133"/>
      <c r="H8" s="127"/>
      <c r="I8" s="68">
        <v>38256</v>
      </c>
      <c r="J8" s="111" t="s">
        <v>430</v>
      </c>
      <c r="K8" s="68" t="s">
        <v>451</v>
      </c>
      <c r="L8" s="68" t="s">
        <v>505</v>
      </c>
      <c r="M8" s="86" t="s">
        <v>530</v>
      </c>
      <c r="N8" s="16" t="s">
        <v>579</v>
      </c>
      <c r="O8" s="86" t="s">
        <v>592</v>
      </c>
      <c r="P8" s="16" t="s">
        <v>618</v>
      </c>
    </row>
    <row r="9" spans="1:16" s="26" customFormat="1" ht="12.75" customHeight="1">
      <c r="A9" s="17" t="str">
        <f aca="true" ca="1" t="shared" si="0" ref="A9:A60">IF(F9="","N.D.",IF((YEAR(NOW()+153)-YEAR(F9))&lt;40,"O",IF((YEAR(NOW()+153)-YEAR(F9))&lt;50,"I",IF((YEAR(NOW()+153)-YEAR(F9))&lt;60,"II","III"))))</f>
        <v>I</v>
      </c>
      <c r="B9" s="17">
        <f aca="true" t="shared" si="1" ref="B9:B40">RANK(C9,$C$9:$C$60,0)</f>
        <v>1</v>
      </c>
      <c r="C9" s="18">
        <f aca="true" t="shared" si="2" ref="C9:C60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64.15</v>
      </c>
      <c r="D9" s="31" t="s">
        <v>340</v>
      </c>
      <c r="E9" s="31" t="s">
        <v>341</v>
      </c>
      <c r="F9" s="116">
        <v>23411</v>
      </c>
      <c r="G9" s="41">
        <v>102897</v>
      </c>
      <c r="H9" s="33" t="s">
        <v>125</v>
      </c>
      <c r="I9" s="25">
        <v>36</v>
      </c>
      <c r="J9" s="25"/>
      <c r="K9" s="25">
        <v>48</v>
      </c>
      <c r="L9" s="25"/>
      <c r="M9" s="35">
        <v>73</v>
      </c>
      <c r="N9" s="35">
        <v>48</v>
      </c>
      <c r="O9" s="35">
        <v>87.6</v>
      </c>
      <c r="P9" s="35"/>
    </row>
    <row r="10" spans="1:16" s="26" customFormat="1" ht="12.75" customHeight="1">
      <c r="A10" s="17" t="str">
        <f ca="1" t="shared" si="0"/>
        <v>I</v>
      </c>
      <c r="B10" s="17">
        <f t="shared" si="1"/>
        <v>2</v>
      </c>
      <c r="C10" s="18">
        <f t="shared" si="2"/>
        <v>55.405</v>
      </c>
      <c r="D10" s="19" t="s">
        <v>343</v>
      </c>
      <c r="E10" s="19" t="s">
        <v>344</v>
      </c>
      <c r="F10" s="115">
        <v>23942</v>
      </c>
      <c r="G10" s="8">
        <v>104248</v>
      </c>
      <c r="H10" s="21" t="s">
        <v>248</v>
      </c>
      <c r="I10" s="25"/>
      <c r="J10" s="25">
        <v>36</v>
      </c>
      <c r="K10" s="25">
        <v>28.06</v>
      </c>
      <c r="L10" s="25">
        <v>36.82</v>
      </c>
      <c r="M10" s="38">
        <v>60</v>
      </c>
      <c r="N10" s="25">
        <v>52.8</v>
      </c>
      <c r="O10" s="38">
        <v>72</v>
      </c>
      <c r="P10" s="25"/>
    </row>
    <row r="11" spans="1:16" s="26" customFormat="1" ht="12.75" customHeight="1">
      <c r="A11" s="17" t="str">
        <f ca="1">IF(F11="","N.D.",IF((YEAR(NOW()+153)-YEAR(F11))&lt;40,"O",IF((YEAR(NOW()+153)-YEAR(F11))&lt;50,"I",IF((YEAR(NOW()+153)-YEAR(F11))&lt;60,"II","III"))))</f>
        <v>III</v>
      </c>
      <c r="B11" s="17">
        <f t="shared" si="1"/>
        <v>3</v>
      </c>
      <c r="C11" s="18">
        <f>IF(COUNTA(I11:P11)&gt;3,AVERAGE(LARGE(I11:P11,1),LARGE(I11:P11,2),LARGE(I11:P11,3),LARGE(I11:P11,4)),IF(COUNTA(I11:P11)&gt;2,AVERAGE(LARGE(I11:P11,1),LARGE(I11:P11,2),LARGE(I11:P11,3),0),IF(COUNTA(I11:P11)&gt;1,AVERAGE(LARGE(I11:P11,1),LARGE(I11:P11,2),0,0),IF(COUNTA(I11:P11)=1,AVERAGE(LARGE(I11:P11,1),0,0,0),0))))</f>
        <v>48.6375</v>
      </c>
      <c r="D11" s="19" t="s">
        <v>116</v>
      </c>
      <c r="E11" s="19" t="s">
        <v>117</v>
      </c>
      <c r="F11" s="115">
        <v>17777</v>
      </c>
      <c r="G11" s="8">
        <v>103090</v>
      </c>
      <c r="H11" s="21" t="s">
        <v>58</v>
      </c>
      <c r="I11" s="25">
        <v>43.8</v>
      </c>
      <c r="J11" s="25"/>
      <c r="K11" s="25">
        <v>48</v>
      </c>
      <c r="L11" s="25">
        <v>48</v>
      </c>
      <c r="M11" s="25"/>
      <c r="N11" s="25"/>
      <c r="O11" s="25">
        <v>54.75</v>
      </c>
      <c r="P11" s="25"/>
    </row>
    <row r="12" spans="1:16" s="26" customFormat="1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48.4175</v>
      </c>
      <c r="D12" s="27" t="s">
        <v>342</v>
      </c>
      <c r="E12" s="27" t="s">
        <v>339</v>
      </c>
      <c r="F12" s="115">
        <v>20588</v>
      </c>
      <c r="G12" s="36">
        <v>137589</v>
      </c>
      <c r="H12" s="28" t="s">
        <v>164</v>
      </c>
      <c r="I12" s="25">
        <v>39.6</v>
      </c>
      <c r="J12" s="25"/>
      <c r="K12" s="25">
        <v>52.8</v>
      </c>
      <c r="L12" s="25"/>
      <c r="M12" s="35">
        <v>46.03</v>
      </c>
      <c r="N12" s="35"/>
      <c r="O12" s="35">
        <v>55.24</v>
      </c>
      <c r="P12" s="35"/>
    </row>
    <row r="13" spans="1:16" s="26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47.9225</v>
      </c>
      <c r="D13" s="27" t="s">
        <v>345</v>
      </c>
      <c r="E13" s="27" t="s">
        <v>346</v>
      </c>
      <c r="F13" s="115">
        <v>23796</v>
      </c>
      <c r="G13" s="36">
        <v>103920</v>
      </c>
      <c r="H13" s="28" t="s">
        <v>188</v>
      </c>
      <c r="I13" s="25">
        <v>27.61</v>
      </c>
      <c r="J13" s="25"/>
      <c r="K13" s="25">
        <v>36.84</v>
      </c>
      <c r="L13" s="25"/>
      <c r="M13" s="35">
        <v>46.02</v>
      </c>
      <c r="N13" s="35">
        <v>36.83</v>
      </c>
      <c r="O13" s="35">
        <v>72</v>
      </c>
      <c r="P13" s="35"/>
    </row>
    <row r="14" spans="1:16" s="26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47.6875</v>
      </c>
      <c r="D14" s="19" t="s">
        <v>123</v>
      </c>
      <c r="E14" s="19" t="s">
        <v>124</v>
      </c>
      <c r="F14" s="115">
        <v>20447</v>
      </c>
      <c r="G14" s="8">
        <v>140410</v>
      </c>
      <c r="H14" s="21" t="s">
        <v>125</v>
      </c>
      <c r="I14" s="25">
        <v>36</v>
      </c>
      <c r="J14" s="25"/>
      <c r="K14" s="25">
        <v>28.05</v>
      </c>
      <c r="L14" s="25">
        <v>58.4</v>
      </c>
      <c r="M14" s="35">
        <v>46.01</v>
      </c>
      <c r="N14" s="35">
        <v>36.84</v>
      </c>
      <c r="O14" s="35">
        <v>49.5</v>
      </c>
      <c r="P14" s="35"/>
    </row>
    <row r="15" spans="1:16" s="26" customFormat="1" ht="12.75" customHeight="1">
      <c r="A15" s="17" t="str">
        <f ca="1" t="shared" si="0"/>
        <v>O</v>
      </c>
      <c r="B15" s="17">
        <f t="shared" si="1"/>
        <v>7</v>
      </c>
      <c r="C15" s="18">
        <f t="shared" si="2"/>
        <v>40.9175</v>
      </c>
      <c r="D15" s="19" t="s">
        <v>434</v>
      </c>
      <c r="E15" s="31" t="s">
        <v>368</v>
      </c>
      <c r="F15" s="116">
        <v>26785</v>
      </c>
      <c r="G15" s="41">
        <v>113374</v>
      </c>
      <c r="H15" s="33" t="s">
        <v>38</v>
      </c>
      <c r="I15" s="72"/>
      <c r="J15" s="35">
        <v>39.6</v>
      </c>
      <c r="K15" s="35"/>
      <c r="L15" s="35"/>
      <c r="M15" s="25">
        <v>66</v>
      </c>
      <c r="N15" s="25">
        <v>28.07</v>
      </c>
      <c r="O15" s="25">
        <v>30</v>
      </c>
      <c r="P15" s="25"/>
    </row>
    <row r="16" spans="1:16" s="26" customFormat="1" ht="12.75" customHeight="1">
      <c r="A16" s="17" t="str">
        <f ca="1" t="shared" si="0"/>
        <v>O</v>
      </c>
      <c r="B16" s="17">
        <f t="shared" si="1"/>
        <v>8</v>
      </c>
      <c r="C16" s="18">
        <f t="shared" si="2"/>
        <v>39.980000000000004</v>
      </c>
      <c r="D16" s="31" t="s">
        <v>503</v>
      </c>
      <c r="E16" s="31" t="s">
        <v>632</v>
      </c>
      <c r="F16" s="116">
        <v>26318</v>
      </c>
      <c r="G16" s="41">
        <v>612520</v>
      </c>
      <c r="H16" s="33" t="s">
        <v>251</v>
      </c>
      <c r="I16" s="41"/>
      <c r="J16" s="35"/>
      <c r="K16" s="35"/>
      <c r="L16" s="35">
        <v>52.8</v>
      </c>
      <c r="M16" s="38">
        <v>46.04</v>
      </c>
      <c r="N16" s="25">
        <v>28.08</v>
      </c>
      <c r="O16" s="38">
        <v>33</v>
      </c>
      <c r="P16" s="25"/>
    </row>
    <row r="17" spans="1:16" s="26" customFormat="1" ht="12.75" customHeight="1">
      <c r="A17" s="17" t="str">
        <f ca="1" t="shared" si="0"/>
        <v>II</v>
      </c>
      <c r="B17" s="17">
        <f t="shared" si="1"/>
        <v>9</v>
      </c>
      <c r="C17" s="18">
        <f t="shared" si="2"/>
        <v>37.0425</v>
      </c>
      <c r="D17" s="19" t="s">
        <v>338</v>
      </c>
      <c r="E17" s="19" t="s">
        <v>339</v>
      </c>
      <c r="F17" s="115">
        <v>21129</v>
      </c>
      <c r="G17" s="8">
        <v>147486</v>
      </c>
      <c r="H17" s="21" t="s">
        <v>161</v>
      </c>
      <c r="I17" s="25">
        <v>27.63</v>
      </c>
      <c r="J17" s="25">
        <v>27.63</v>
      </c>
      <c r="K17" s="25">
        <v>28.07</v>
      </c>
      <c r="L17" s="25">
        <v>28.06</v>
      </c>
      <c r="M17" s="35">
        <v>25.13</v>
      </c>
      <c r="N17" s="35">
        <v>36.82</v>
      </c>
      <c r="O17" s="35">
        <v>55.22</v>
      </c>
      <c r="P17" s="35"/>
    </row>
    <row r="18" spans="1:16" s="26" customFormat="1" ht="12.75" customHeight="1">
      <c r="A18" s="17" t="str">
        <f ca="1" t="shared" si="0"/>
        <v>II</v>
      </c>
      <c r="B18" s="17">
        <f t="shared" si="1"/>
        <v>10</v>
      </c>
      <c r="C18" s="18">
        <f t="shared" si="2"/>
        <v>36.71</v>
      </c>
      <c r="D18" s="19" t="s">
        <v>347</v>
      </c>
      <c r="E18" s="19" t="s">
        <v>348</v>
      </c>
      <c r="F18" s="115">
        <v>19213</v>
      </c>
      <c r="G18" s="8">
        <v>507786</v>
      </c>
      <c r="H18" s="21" t="s">
        <v>233</v>
      </c>
      <c r="I18" s="35">
        <v>21.07</v>
      </c>
      <c r="J18" s="35">
        <v>21.08</v>
      </c>
      <c r="K18" s="35">
        <v>28.04</v>
      </c>
      <c r="L18" s="35">
        <v>36.83</v>
      </c>
      <c r="M18" s="35">
        <v>35.01</v>
      </c>
      <c r="N18" s="35">
        <v>28.05</v>
      </c>
      <c r="O18" s="35">
        <v>45</v>
      </c>
      <c r="P18" s="35">
        <v>30</v>
      </c>
    </row>
    <row r="19" spans="1:16" s="37" customFormat="1" ht="12.75" customHeight="1">
      <c r="A19" s="17" t="str">
        <f ca="1" t="shared" si="0"/>
        <v>II</v>
      </c>
      <c r="B19" s="17">
        <f t="shared" si="1"/>
        <v>11</v>
      </c>
      <c r="C19" s="18">
        <f t="shared" si="2"/>
        <v>34.255</v>
      </c>
      <c r="D19" s="19" t="s">
        <v>129</v>
      </c>
      <c r="E19" s="19" t="s">
        <v>130</v>
      </c>
      <c r="F19" s="115">
        <v>20407</v>
      </c>
      <c r="G19" s="8">
        <v>124539</v>
      </c>
      <c r="H19" s="21" t="s">
        <v>23</v>
      </c>
      <c r="I19" s="25"/>
      <c r="J19" s="25"/>
      <c r="K19" s="25">
        <v>36.81</v>
      </c>
      <c r="L19" s="25"/>
      <c r="M19" s="25">
        <v>35.05</v>
      </c>
      <c r="N19" s="25">
        <v>20.16</v>
      </c>
      <c r="O19" s="25">
        <v>45</v>
      </c>
      <c r="P19" s="25"/>
    </row>
    <row r="20" spans="1:16" s="37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34.235</v>
      </c>
      <c r="D20" s="19" t="s">
        <v>448</v>
      </c>
      <c r="E20" s="31" t="s">
        <v>437</v>
      </c>
      <c r="F20" s="116">
        <v>23135</v>
      </c>
      <c r="G20" s="41">
        <v>607191</v>
      </c>
      <c r="H20" s="33" t="s">
        <v>38</v>
      </c>
      <c r="I20" s="72"/>
      <c r="J20" s="35">
        <v>27.61</v>
      </c>
      <c r="K20" s="35">
        <v>36.83</v>
      </c>
      <c r="L20" s="35">
        <v>28.05</v>
      </c>
      <c r="M20" s="35"/>
      <c r="N20" s="35"/>
      <c r="O20" s="35">
        <v>42.06</v>
      </c>
      <c r="P20" s="35">
        <v>30</v>
      </c>
    </row>
    <row r="21" spans="1:16" s="26" customFormat="1" ht="12.75" customHeight="1">
      <c r="A21" s="17" t="str">
        <f ca="1" t="shared" si="0"/>
        <v>O</v>
      </c>
      <c r="B21" s="17">
        <f t="shared" si="1"/>
        <v>13</v>
      </c>
      <c r="C21" s="18">
        <f t="shared" si="2"/>
        <v>29.6</v>
      </c>
      <c r="D21" s="31" t="s">
        <v>361</v>
      </c>
      <c r="E21" s="27" t="s">
        <v>362</v>
      </c>
      <c r="F21" s="115">
        <v>26412</v>
      </c>
      <c r="G21" s="36">
        <v>103913</v>
      </c>
      <c r="H21" s="28" t="s">
        <v>164</v>
      </c>
      <c r="I21" s="8"/>
      <c r="J21" s="25"/>
      <c r="K21" s="25"/>
      <c r="L21" s="25"/>
      <c r="M21" s="25">
        <v>60</v>
      </c>
      <c r="N21" s="25">
        <v>58.4</v>
      </c>
      <c r="O21" s="25"/>
      <c r="P21" s="25"/>
    </row>
    <row r="22" spans="1:16" s="26" customFormat="1" ht="12.75" customHeight="1">
      <c r="A22" s="17" t="str">
        <f ca="1" t="shared" si="0"/>
        <v>O</v>
      </c>
      <c r="B22" s="17">
        <f t="shared" si="1"/>
        <v>14</v>
      </c>
      <c r="C22" s="18">
        <f t="shared" si="2"/>
        <v>28.549999999999997</v>
      </c>
      <c r="D22" s="31" t="s">
        <v>377</v>
      </c>
      <c r="E22" s="31" t="s">
        <v>378</v>
      </c>
      <c r="F22" s="116">
        <v>26490</v>
      </c>
      <c r="G22" s="41">
        <v>143541</v>
      </c>
      <c r="H22" s="33" t="s">
        <v>83</v>
      </c>
      <c r="I22" s="41"/>
      <c r="J22" s="35"/>
      <c r="K22" s="35">
        <v>28.08</v>
      </c>
      <c r="L22" s="35"/>
      <c r="M22" s="38">
        <v>35.02</v>
      </c>
      <c r="N22" s="25">
        <v>28.06</v>
      </c>
      <c r="O22" s="38">
        <v>23.04</v>
      </c>
      <c r="P22" s="25"/>
    </row>
    <row r="23" spans="1:16" s="26" customFormat="1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27.0875</v>
      </c>
      <c r="D23" s="39" t="s">
        <v>126</v>
      </c>
      <c r="E23" s="31" t="s">
        <v>127</v>
      </c>
      <c r="F23" s="116">
        <v>22100</v>
      </c>
      <c r="G23" s="41">
        <v>613714</v>
      </c>
      <c r="H23" s="31" t="s">
        <v>34</v>
      </c>
      <c r="I23" s="8">
        <v>21.06</v>
      </c>
      <c r="J23" s="25"/>
      <c r="K23" s="25">
        <v>20.14</v>
      </c>
      <c r="L23" s="25"/>
      <c r="M23" s="35">
        <v>25.11</v>
      </c>
      <c r="N23" s="35">
        <v>20.15</v>
      </c>
      <c r="O23" s="35">
        <v>42.03</v>
      </c>
      <c r="P23" s="35"/>
    </row>
    <row r="24" spans="1:16" s="26" customFormat="1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26.28</v>
      </c>
      <c r="D24" s="31" t="s">
        <v>459</v>
      </c>
      <c r="E24" s="31" t="s">
        <v>460</v>
      </c>
      <c r="F24" s="116">
        <v>23106</v>
      </c>
      <c r="G24" s="41">
        <v>608199</v>
      </c>
      <c r="H24" s="33" t="s">
        <v>51</v>
      </c>
      <c r="I24" s="72"/>
      <c r="J24" s="72"/>
      <c r="K24" s="35">
        <v>28.01</v>
      </c>
      <c r="L24" s="35"/>
      <c r="M24" s="35">
        <v>35.07</v>
      </c>
      <c r="N24" s="35"/>
      <c r="O24" s="35">
        <v>42.04</v>
      </c>
      <c r="P24" s="35"/>
    </row>
    <row r="25" spans="1:16" s="26" customFormat="1" ht="12.75" customHeight="1">
      <c r="A25" s="17" t="str">
        <f ca="1" t="shared" si="0"/>
        <v>II</v>
      </c>
      <c r="B25" s="17">
        <f t="shared" si="1"/>
        <v>17</v>
      </c>
      <c r="C25" s="18">
        <f t="shared" si="2"/>
        <v>22.787499999999998</v>
      </c>
      <c r="D25" s="31" t="s">
        <v>118</v>
      </c>
      <c r="E25" s="31" t="s">
        <v>119</v>
      </c>
      <c r="F25" s="116">
        <v>20536</v>
      </c>
      <c r="G25" s="41">
        <v>146681</v>
      </c>
      <c r="H25" s="33" t="s">
        <v>120</v>
      </c>
      <c r="I25" s="25">
        <v>21.05</v>
      </c>
      <c r="J25" s="25"/>
      <c r="K25" s="25">
        <v>28.02</v>
      </c>
      <c r="L25" s="25"/>
      <c r="M25" s="38"/>
      <c r="N25" s="25"/>
      <c r="O25" s="38">
        <v>42.08</v>
      </c>
      <c r="P25" s="25"/>
    </row>
    <row r="26" spans="1:16" s="26" customFormat="1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22.564999999999998</v>
      </c>
      <c r="D26" s="31" t="s">
        <v>354</v>
      </c>
      <c r="E26" s="31" t="s">
        <v>355</v>
      </c>
      <c r="F26" s="116">
        <v>21460</v>
      </c>
      <c r="G26" s="41">
        <v>103489</v>
      </c>
      <c r="H26" s="33" t="s">
        <v>44</v>
      </c>
      <c r="I26" s="35"/>
      <c r="J26" s="35"/>
      <c r="K26" s="35"/>
      <c r="L26" s="35"/>
      <c r="M26" s="25">
        <v>35.03</v>
      </c>
      <c r="N26" s="25"/>
      <c r="O26" s="25">
        <v>55.23</v>
      </c>
      <c r="P26" s="25"/>
    </row>
    <row r="27" spans="1:16" s="26" customFormat="1" ht="12.75" customHeight="1">
      <c r="A27" s="17" t="str">
        <f ca="1" t="shared" si="0"/>
        <v>I</v>
      </c>
      <c r="B27" s="17">
        <f t="shared" si="1"/>
        <v>19</v>
      </c>
      <c r="C27" s="18">
        <f t="shared" si="2"/>
        <v>19.8</v>
      </c>
      <c r="D27" s="31" t="s">
        <v>593</v>
      </c>
      <c r="E27" s="31" t="s">
        <v>376</v>
      </c>
      <c r="F27" s="116">
        <v>22942</v>
      </c>
      <c r="G27" s="41">
        <v>103280</v>
      </c>
      <c r="H27" s="33" t="s">
        <v>391</v>
      </c>
      <c r="I27" s="56"/>
      <c r="J27" s="56"/>
      <c r="K27" s="72"/>
      <c r="L27" s="72"/>
      <c r="M27" s="35"/>
      <c r="N27" s="35"/>
      <c r="O27" s="35">
        <v>79.2</v>
      </c>
      <c r="P27" s="35"/>
    </row>
    <row r="28" spans="1:16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19.270000000000003</v>
      </c>
      <c r="D28" s="19" t="s">
        <v>536</v>
      </c>
      <c r="E28" s="31" t="s">
        <v>344</v>
      </c>
      <c r="F28" s="116">
        <v>22516</v>
      </c>
      <c r="G28" s="41">
        <v>137856</v>
      </c>
      <c r="H28" s="33" t="s">
        <v>360</v>
      </c>
      <c r="I28" s="72"/>
      <c r="J28" s="72"/>
      <c r="K28" s="72"/>
      <c r="L28" s="72"/>
      <c r="M28" s="35">
        <v>35.06</v>
      </c>
      <c r="N28" s="35"/>
      <c r="O28" s="35">
        <v>42.02</v>
      </c>
      <c r="P28" s="35"/>
    </row>
    <row r="29" spans="1:16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18.285</v>
      </c>
      <c r="D29" s="31" t="s">
        <v>508</v>
      </c>
      <c r="E29" s="31" t="s">
        <v>363</v>
      </c>
      <c r="F29" s="116">
        <v>26329</v>
      </c>
      <c r="G29" s="41">
        <v>132804</v>
      </c>
      <c r="H29" s="33" t="s">
        <v>44</v>
      </c>
      <c r="I29" s="72"/>
      <c r="J29" s="72"/>
      <c r="K29" s="72"/>
      <c r="L29" s="35">
        <v>48</v>
      </c>
      <c r="M29" s="35">
        <v>25.14</v>
      </c>
      <c r="N29" s="35"/>
      <c r="O29" s="35"/>
      <c r="P29" s="35"/>
    </row>
    <row r="30" spans="1:16" ht="12.75" customHeight="1">
      <c r="A30" s="17" t="str">
        <f ca="1" t="shared" si="0"/>
        <v>I</v>
      </c>
      <c r="B30" s="17">
        <f t="shared" si="1"/>
        <v>22</v>
      </c>
      <c r="C30" s="18">
        <f t="shared" si="2"/>
        <v>17.5225</v>
      </c>
      <c r="D30" s="31" t="s">
        <v>349</v>
      </c>
      <c r="E30" s="31" t="s">
        <v>350</v>
      </c>
      <c r="F30" s="116">
        <v>22784</v>
      </c>
      <c r="G30" s="41">
        <v>614022</v>
      </c>
      <c r="H30" s="33" t="s">
        <v>34</v>
      </c>
      <c r="I30" s="25"/>
      <c r="J30" s="25"/>
      <c r="K30" s="25"/>
      <c r="L30" s="25"/>
      <c r="M30" s="25"/>
      <c r="N30" s="25">
        <v>28.04</v>
      </c>
      <c r="O30" s="25">
        <v>42.05</v>
      </c>
      <c r="P30" s="25"/>
    </row>
    <row r="31" spans="1:16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16.1125</v>
      </c>
      <c r="D31" s="31" t="s">
        <v>415</v>
      </c>
      <c r="E31" s="31" t="s">
        <v>130</v>
      </c>
      <c r="F31" s="116">
        <v>21530</v>
      </c>
      <c r="G31" s="41">
        <v>111298</v>
      </c>
      <c r="H31" s="33" t="s">
        <v>135</v>
      </c>
      <c r="I31" s="41">
        <v>27.64</v>
      </c>
      <c r="J31" s="35"/>
      <c r="K31" s="35"/>
      <c r="L31" s="35"/>
      <c r="M31" s="38"/>
      <c r="N31" s="38">
        <v>36.81</v>
      </c>
      <c r="O31" s="38"/>
      <c r="P31" s="38"/>
    </row>
    <row r="32" spans="1:16" ht="12.75" customHeight="1">
      <c r="A32" s="17" t="str">
        <f ca="1" t="shared" si="0"/>
        <v>I</v>
      </c>
      <c r="B32" s="17">
        <f t="shared" si="1"/>
        <v>24</v>
      </c>
      <c r="C32" s="18">
        <f t="shared" si="2"/>
        <v>16.0175</v>
      </c>
      <c r="D32" s="19" t="s">
        <v>435</v>
      </c>
      <c r="E32" s="31" t="s">
        <v>359</v>
      </c>
      <c r="F32" s="116">
        <v>24729</v>
      </c>
      <c r="G32" s="41">
        <v>105112</v>
      </c>
      <c r="H32" s="33" t="s">
        <v>436</v>
      </c>
      <c r="I32" s="72"/>
      <c r="J32" s="35">
        <v>36</v>
      </c>
      <c r="K32" s="35"/>
      <c r="L32" s="35">
        <v>28.07</v>
      </c>
      <c r="M32" s="35"/>
      <c r="N32" s="35"/>
      <c r="O32" s="35"/>
      <c r="P32" s="35"/>
    </row>
    <row r="33" spans="1:16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15.4925</v>
      </c>
      <c r="D33" s="31" t="s">
        <v>310</v>
      </c>
      <c r="E33" s="31" t="s">
        <v>119</v>
      </c>
      <c r="F33" s="116">
        <v>25807</v>
      </c>
      <c r="G33" s="41">
        <v>613256</v>
      </c>
      <c r="H33" s="33" t="s">
        <v>38</v>
      </c>
      <c r="I33" s="72"/>
      <c r="J33" s="72"/>
      <c r="K33" s="72"/>
      <c r="L33" s="35">
        <v>36.81</v>
      </c>
      <c r="M33" s="35">
        <v>25.16</v>
      </c>
      <c r="N33" s="35"/>
      <c r="O33" s="35"/>
      <c r="P33" s="35"/>
    </row>
    <row r="34" spans="1:16" ht="12.75" customHeight="1">
      <c r="A34" s="17" t="str">
        <f ca="1" t="shared" si="0"/>
        <v>O</v>
      </c>
      <c r="B34" s="17">
        <f t="shared" si="1"/>
        <v>26</v>
      </c>
      <c r="C34" s="18">
        <f t="shared" si="2"/>
        <v>14.96</v>
      </c>
      <c r="D34" s="31" t="s">
        <v>379</v>
      </c>
      <c r="E34" s="31" t="s">
        <v>380</v>
      </c>
      <c r="F34" s="116">
        <v>26594</v>
      </c>
      <c r="G34" s="41">
        <v>140011</v>
      </c>
      <c r="H34" s="33" t="s">
        <v>92</v>
      </c>
      <c r="I34" s="41"/>
      <c r="J34" s="35"/>
      <c r="K34" s="35">
        <v>36.82</v>
      </c>
      <c r="L34" s="35"/>
      <c r="M34" s="35"/>
      <c r="N34" s="35"/>
      <c r="O34" s="35">
        <v>23.02</v>
      </c>
      <c r="P34" s="35"/>
    </row>
    <row r="35" spans="1:16" ht="12.75" customHeight="1">
      <c r="A35" s="17" t="str">
        <f ca="1" t="shared" si="0"/>
        <v>I</v>
      </c>
      <c r="B35" s="17">
        <f t="shared" si="1"/>
        <v>27</v>
      </c>
      <c r="C35" s="18">
        <f t="shared" si="2"/>
        <v>14.6</v>
      </c>
      <c r="D35" s="19" t="s">
        <v>352</v>
      </c>
      <c r="E35" s="19" t="s">
        <v>353</v>
      </c>
      <c r="F35" s="115">
        <v>24646</v>
      </c>
      <c r="G35" s="8">
        <v>101754</v>
      </c>
      <c r="H35" s="21" t="s">
        <v>291</v>
      </c>
      <c r="I35" s="25"/>
      <c r="J35" s="25"/>
      <c r="K35" s="25">
        <v>58.4</v>
      </c>
      <c r="L35" s="25"/>
      <c r="M35" s="96"/>
      <c r="N35" s="25"/>
      <c r="O35" s="96"/>
      <c r="P35" s="25"/>
    </row>
    <row r="36" spans="1:16" ht="12.75" customHeight="1">
      <c r="A36" s="17" t="str">
        <f ca="1" t="shared" si="0"/>
        <v>O</v>
      </c>
      <c r="B36" s="17">
        <f t="shared" si="1"/>
        <v>28</v>
      </c>
      <c r="C36" s="18">
        <f t="shared" si="2"/>
        <v>14.5075</v>
      </c>
      <c r="D36" s="19" t="s">
        <v>580</v>
      </c>
      <c r="E36" s="31" t="s">
        <v>363</v>
      </c>
      <c r="F36" s="116">
        <v>26445</v>
      </c>
      <c r="G36" s="41">
        <v>618339</v>
      </c>
      <c r="H36" s="33" t="s">
        <v>125</v>
      </c>
      <c r="I36" s="72"/>
      <c r="J36" s="72"/>
      <c r="K36" s="72"/>
      <c r="L36" s="35"/>
      <c r="M36" s="35"/>
      <c r="N36" s="35">
        <v>28.03</v>
      </c>
      <c r="O36" s="35">
        <v>30</v>
      </c>
      <c r="P36" s="35"/>
    </row>
    <row r="37" spans="1:16" ht="12.75" customHeight="1">
      <c r="A37" s="17" t="str">
        <f ca="1" t="shared" si="0"/>
        <v>II</v>
      </c>
      <c r="B37" s="17">
        <f t="shared" si="1"/>
        <v>29</v>
      </c>
      <c r="C37" s="18">
        <f t="shared" si="2"/>
        <v>14.03</v>
      </c>
      <c r="D37" s="31" t="s">
        <v>407</v>
      </c>
      <c r="E37" s="31" t="s">
        <v>408</v>
      </c>
      <c r="F37" s="116">
        <v>21735</v>
      </c>
      <c r="G37" s="41">
        <v>141690</v>
      </c>
      <c r="H37" s="33" t="s">
        <v>44</v>
      </c>
      <c r="I37" s="41">
        <v>21.08</v>
      </c>
      <c r="J37" s="35"/>
      <c r="K37" s="35"/>
      <c r="L37" s="35"/>
      <c r="M37" s="35">
        <v>35.04</v>
      </c>
      <c r="N37" s="35"/>
      <c r="O37" s="35"/>
      <c r="P37" s="35"/>
    </row>
    <row r="38" spans="1:16" ht="12.75" customHeight="1">
      <c r="A38" s="17" t="str">
        <f ca="1" t="shared" si="0"/>
        <v>I</v>
      </c>
      <c r="B38" s="17">
        <f t="shared" si="1"/>
        <v>30</v>
      </c>
      <c r="C38" s="18">
        <f t="shared" si="2"/>
        <v>13.93</v>
      </c>
      <c r="D38" s="27" t="s">
        <v>367</v>
      </c>
      <c r="E38" s="27" t="s">
        <v>368</v>
      </c>
      <c r="F38" s="115">
        <v>22423</v>
      </c>
      <c r="G38" s="36">
        <v>139925</v>
      </c>
      <c r="H38" s="28" t="s">
        <v>161</v>
      </c>
      <c r="I38" s="41"/>
      <c r="J38" s="35">
        <v>27.64</v>
      </c>
      <c r="K38" s="35"/>
      <c r="L38" s="35">
        <v>28.08</v>
      </c>
      <c r="M38" s="25"/>
      <c r="N38" s="25"/>
      <c r="O38" s="25"/>
      <c r="P38" s="25"/>
    </row>
    <row r="39" spans="1:16" ht="12.75" customHeight="1">
      <c r="A39" s="17" t="str">
        <f ca="1" t="shared" si="0"/>
        <v>I</v>
      </c>
      <c r="B39" s="17">
        <f t="shared" si="1"/>
        <v>31</v>
      </c>
      <c r="C39" s="18">
        <f t="shared" si="2"/>
        <v>13.81</v>
      </c>
      <c r="D39" s="31" t="s">
        <v>416</v>
      </c>
      <c r="E39" s="94" t="s">
        <v>417</v>
      </c>
      <c r="F39" s="116">
        <v>22161</v>
      </c>
      <c r="G39" s="41">
        <v>121228</v>
      </c>
      <c r="H39" s="33" t="s">
        <v>418</v>
      </c>
      <c r="I39" s="41">
        <v>27.62</v>
      </c>
      <c r="J39" s="35">
        <v>27.62</v>
      </c>
      <c r="K39" s="35"/>
      <c r="L39" s="35"/>
      <c r="M39" s="25"/>
      <c r="N39" s="25"/>
      <c r="O39" s="25"/>
      <c r="P39" s="25"/>
    </row>
    <row r="40" spans="1:16" ht="12.75" customHeight="1">
      <c r="A40" s="17" t="str">
        <f ca="1" t="shared" si="0"/>
        <v>II</v>
      </c>
      <c r="B40" s="17">
        <f t="shared" si="1"/>
        <v>32</v>
      </c>
      <c r="C40" s="18">
        <f t="shared" si="2"/>
        <v>13.8025</v>
      </c>
      <c r="D40" s="31" t="s">
        <v>594</v>
      </c>
      <c r="E40" s="31" t="s">
        <v>595</v>
      </c>
      <c r="F40" s="116">
        <v>21130</v>
      </c>
      <c r="G40" s="41">
        <v>617350</v>
      </c>
      <c r="H40" s="33" t="s">
        <v>23</v>
      </c>
      <c r="I40" s="56"/>
      <c r="J40" s="56"/>
      <c r="K40" s="72"/>
      <c r="L40" s="72"/>
      <c r="M40" s="72"/>
      <c r="N40" s="35"/>
      <c r="O40" s="35">
        <v>55.21</v>
      </c>
      <c r="P40" s="35"/>
    </row>
    <row r="41" spans="1:16" ht="12.75" customHeight="1">
      <c r="A41" s="17" t="str">
        <f ca="1" t="shared" si="0"/>
        <v>III</v>
      </c>
      <c r="B41" s="17">
        <f aca="true" t="shared" si="3" ref="B41:B60">RANK(C41,$C$9:$C$60,0)</f>
        <v>33</v>
      </c>
      <c r="C41" s="18">
        <f t="shared" si="2"/>
        <v>13.6875</v>
      </c>
      <c r="D41" s="31" t="s">
        <v>356</v>
      </c>
      <c r="E41" s="31" t="s">
        <v>357</v>
      </c>
      <c r="F41" s="116">
        <v>16410</v>
      </c>
      <c r="G41" s="41">
        <v>140311</v>
      </c>
      <c r="H41" s="33" t="s">
        <v>80</v>
      </c>
      <c r="I41" s="25"/>
      <c r="J41" s="25"/>
      <c r="K41" s="25"/>
      <c r="L41" s="25"/>
      <c r="M41" s="25"/>
      <c r="N41" s="25"/>
      <c r="O41" s="25">
        <v>54.75</v>
      </c>
      <c r="P41" s="25"/>
    </row>
    <row r="42" spans="1:16" ht="12.75" customHeight="1">
      <c r="A42" s="17" t="str">
        <f ca="1" t="shared" si="0"/>
        <v>O</v>
      </c>
      <c r="B42" s="17">
        <f t="shared" si="3"/>
        <v>34</v>
      </c>
      <c r="C42" s="18">
        <f t="shared" si="2"/>
        <v>12.765</v>
      </c>
      <c r="D42" s="31" t="s">
        <v>457</v>
      </c>
      <c r="E42" s="31" t="s">
        <v>458</v>
      </c>
      <c r="F42" s="116">
        <v>26364</v>
      </c>
      <c r="G42" s="41">
        <v>615159</v>
      </c>
      <c r="H42" s="33" t="s">
        <v>92</v>
      </c>
      <c r="I42" s="72"/>
      <c r="J42" s="72"/>
      <c r="K42" s="35">
        <v>28.03</v>
      </c>
      <c r="L42" s="35"/>
      <c r="M42" s="35"/>
      <c r="N42" s="35"/>
      <c r="O42" s="35">
        <v>23.03</v>
      </c>
      <c r="P42" s="35"/>
    </row>
    <row r="43" spans="1:16" ht="12.75">
      <c r="A43" s="17" t="str">
        <f ca="1" t="shared" si="0"/>
        <v>I</v>
      </c>
      <c r="B43" s="17">
        <f t="shared" si="3"/>
        <v>35</v>
      </c>
      <c r="C43" s="18">
        <f t="shared" si="2"/>
        <v>12</v>
      </c>
      <c r="D43" s="31" t="s">
        <v>371</v>
      </c>
      <c r="E43" s="31" t="s">
        <v>372</v>
      </c>
      <c r="F43" s="116">
        <v>24531</v>
      </c>
      <c r="G43" s="41">
        <v>106080</v>
      </c>
      <c r="H43" s="33" t="s">
        <v>328</v>
      </c>
      <c r="I43" s="41"/>
      <c r="J43" s="35"/>
      <c r="K43" s="35"/>
      <c r="L43" s="35"/>
      <c r="M43" s="38"/>
      <c r="N43" s="25">
        <v>48</v>
      </c>
      <c r="O43" s="38"/>
      <c r="P43" s="25"/>
    </row>
    <row r="44" spans="1:16" ht="12.75">
      <c r="A44" s="17" t="str">
        <f ca="1" t="shared" si="0"/>
        <v>I</v>
      </c>
      <c r="B44" s="17">
        <f t="shared" si="3"/>
        <v>36</v>
      </c>
      <c r="C44" s="18">
        <f t="shared" si="2"/>
        <v>10.95</v>
      </c>
      <c r="D44" s="31" t="s">
        <v>431</v>
      </c>
      <c r="E44" s="31" t="s">
        <v>432</v>
      </c>
      <c r="F44" s="116">
        <v>25472</v>
      </c>
      <c r="G44" s="41">
        <v>103171</v>
      </c>
      <c r="H44" s="33" t="s">
        <v>433</v>
      </c>
      <c r="I44" s="41"/>
      <c r="J44" s="35">
        <v>43.8</v>
      </c>
      <c r="K44" s="35"/>
      <c r="L44" s="35"/>
      <c r="M44" s="35"/>
      <c r="N44" s="35"/>
      <c r="O44" s="35"/>
      <c r="P44" s="35"/>
    </row>
    <row r="45" spans="1:16" ht="12.75">
      <c r="A45" s="17" t="str">
        <f ca="1" t="shared" si="0"/>
        <v>I</v>
      </c>
      <c r="B45" s="17">
        <f t="shared" si="3"/>
        <v>37</v>
      </c>
      <c r="C45" s="18">
        <f t="shared" si="2"/>
        <v>10.5175</v>
      </c>
      <c r="D45" s="19" t="s">
        <v>358</v>
      </c>
      <c r="E45" s="19" t="s">
        <v>359</v>
      </c>
      <c r="F45" s="115">
        <v>22140</v>
      </c>
      <c r="G45" s="8">
        <v>135859</v>
      </c>
      <c r="H45" s="21" t="s">
        <v>360</v>
      </c>
      <c r="I45" s="8"/>
      <c r="J45" s="25"/>
      <c r="K45" s="25"/>
      <c r="L45" s="25"/>
      <c r="M45" s="35"/>
      <c r="N45" s="35"/>
      <c r="O45" s="35">
        <v>42.07</v>
      </c>
      <c r="P45" s="35"/>
    </row>
    <row r="46" spans="1:16" ht="12.75">
      <c r="A46" s="17" t="str">
        <f ca="1" t="shared" si="0"/>
        <v>O</v>
      </c>
      <c r="B46" s="17">
        <f t="shared" si="3"/>
        <v>38</v>
      </c>
      <c r="C46" s="18">
        <f t="shared" si="2"/>
        <v>9.21</v>
      </c>
      <c r="D46" s="31" t="s">
        <v>509</v>
      </c>
      <c r="E46" s="31" t="s">
        <v>510</v>
      </c>
      <c r="F46" s="116">
        <v>26860</v>
      </c>
      <c r="G46" s="41">
        <v>123802</v>
      </c>
      <c r="H46" s="33"/>
      <c r="I46" s="72"/>
      <c r="J46" s="72"/>
      <c r="K46" s="72"/>
      <c r="L46" s="35">
        <v>36.84</v>
      </c>
      <c r="M46" s="35"/>
      <c r="N46" s="35"/>
      <c r="O46" s="35"/>
      <c r="P46" s="35"/>
    </row>
    <row r="47" spans="1:16" ht="12.75">
      <c r="A47" s="17" t="str">
        <f ca="1" t="shared" si="0"/>
        <v>I</v>
      </c>
      <c r="B47" s="17">
        <f t="shared" si="3"/>
        <v>39</v>
      </c>
      <c r="C47" s="18">
        <f t="shared" si="2"/>
        <v>9.125</v>
      </c>
      <c r="D47" s="31" t="s">
        <v>502</v>
      </c>
      <c r="E47" s="31" t="s">
        <v>363</v>
      </c>
      <c r="F47" s="116">
        <v>24440</v>
      </c>
      <c r="G47" s="41">
        <v>104188</v>
      </c>
      <c r="H47" s="33" t="s">
        <v>177</v>
      </c>
      <c r="I47" s="41"/>
      <c r="J47" s="35"/>
      <c r="K47" s="35"/>
      <c r="L47" s="35"/>
      <c r="M47" s="25"/>
      <c r="N47" s="25"/>
      <c r="O47" s="25">
        <v>36.5</v>
      </c>
      <c r="P47" s="25"/>
    </row>
    <row r="48" spans="1:16" ht="12.75">
      <c r="A48" s="17" t="str">
        <f ca="1" t="shared" si="0"/>
        <v>I</v>
      </c>
      <c r="B48" s="17">
        <f t="shared" si="3"/>
        <v>39</v>
      </c>
      <c r="C48" s="18">
        <f t="shared" si="2"/>
        <v>9.125</v>
      </c>
      <c r="D48" s="31" t="s">
        <v>614</v>
      </c>
      <c r="E48" s="31" t="s">
        <v>615</v>
      </c>
      <c r="F48" s="116">
        <v>24961</v>
      </c>
      <c r="G48" s="41">
        <v>615672</v>
      </c>
      <c r="H48" s="33" t="s">
        <v>616</v>
      </c>
      <c r="I48" s="56"/>
      <c r="J48" s="56"/>
      <c r="K48" s="72"/>
      <c r="L48" s="72"/>
      <c r="M48" s="72"/>
      <c r="N48" s="35"/>
      <c r="O48" s="35"/>
      <c r="P48" s="35">
        <v>36.5</v>
      </c>
    </row>
    <row r="49" spans="1:16" ht="12.75">
      <c r="A49" s="17" t="str">
        <f ca="1" t="shared" si="0"/>
        <v>O</v>
      </c>
      <c r="B49" s="17">
        <f t="shared" si="3"/>
        <v>41</v>
      </c>
      <c r="C49" s="18">
        <f t="shared" si="2"/>
        <v>8.77</v>
      </c>
      <c r="D49" s="19" t="s">
        <v>373</v>
      </c>
      <c r="E49" s="31" t="s">
        <v>374</v>
      </c>
      <c r="F49" s="116">
        <v>25970</v>
      </c>
      <c r="G49" s="41">
        <v>606674</v>
      </c>
      <c r="H49" s="33" t="s">
        <v>51</v>
      </c>
      <c r="I49" s="41"/>
      <c r="J49" s="35"/>
      <c r="K49" s="35"/>
      <c r="L49" s="35"/>
      <c r="M49" s="35">
        <v>35.08</v>
      </c>
      <c r="N49" s="35"/>
      <c r="O49" s="35"/>
      <c r="P49" s="35"/>
    </row>
    <row r="50" spans="1:16" ht="12.75">
      <c r="A50" s="17" t="str">
        <f ca="1" t="shared" si="0"/>
        <v>O</v>
      </c>
      <c r="B50" s="17">
        <f t="shared" si="3"/>
        <v>42</v>
      </c>
      <c r="C50" s="18">
        <f t="shared" si="2"/>
        <v>8.25</v>
      </c>
      <c r="D50" s="31" t="s">
        <v>611</v>
      </c>
      <c r="E50" s="31" t="s">
        <v>612</v>
      </c>
      <c r="F50" s="116">
        <v>27331</v>
      </c>
      <c r="G50" s="41">
        <v>115691</v>
      </c>
      <c r="H50" s="33" t="s">
        <v>613</v>
      </c>
      <c r="I50" s="56"/>
      <c r="J50" s="56"/>
      <c r="K50" s="72"/>
      <c r="L50" s="72"/>
      <c r="M50" s="72"/>
      <c r="N50" s="35"/>
      <c r="O50" s="35"/>
      <c r="P50" s="35">
        <v>33</v>
      </c>
    </row>
    <row r="51" spans="1:16" ht="12.75">
      <c r="A51" s="17" t="str">
        <f ca="1" t="shared" si="0"/>
        <v>O</v>
      </c>
      <c r="B51" s="17">
        <f t="shared" si="3"/>
        <v>43</v>
      </c>
      <c r="C51" s="18">
        <f t="shared" si="2"/>
        <v>7.01</v>
      </c>
      <c r="D51" s="31" t="s">
        <v>511</v>
      </c>
      <c r="E51" s="31" t="s">
        <v>512</v>
      </c>
      <c r="F51" s="116">
        <v>25875</v>
      </c>
      <c r="G51" s="41">
        <v>618467</v>
      </c>
      <c r="H51" s="33" t="s">
        <v>38</v>
      </c>
      <c r="I51" s="72"/>
      <c r="J51" s="72"/>
      <c r="K51" s="72"/>
      <c r="L51" s="35">
        <v>28.04</v>
      </c>
      <c r="M51" s="35"/>
      <c r="N51" s="35"/>
      <c r="O51" s="35"/>
      <c r="P51" s="35"/>
    </row>
    <row r="52" spans="1:16" ht="12.75">
      <c r="A52" s="17" t="str">
        <f ca="1" t="shared" si="0"/>
        <v>O</v>
      </c>
      <c r="B52" s="17">
        <f t="shared" si="3"/>
        <v>44</v>
      </c>
      <c r="C52" s="18">
        <f t="shared" si="2"/>
        <v>7.0075</v>
      </c>
      <c r="D52" s="19" t="s">
        <v>513</v>
      </c>
      <c r="E52" s="31" t="s">
        <v>507</v>
      </c>
      <c r="F52" s="116">
        <v>27389</v>
      </c>
      <c r="G52" s="41">
        <v>148676</v>
      </c>
      <c r="H52" s="33" t="s">
        <v>38</v>
      </c>
      <c r="I52" s="72"/>
      <c r="J52" s="72"/>
      <c r="K52" s="72"/>
      <c r="L52" s="35">
        <v>28.03</v>
      </c>
      <c r="M52" s="35"/>
      <c r="N52" s="35"/>
      <c r="O52" s="35"/>
      <c r="P52" s="35"/>
    </row>
    <row r="53" spans="1:16" ht="12.75">
      <c r="A53" s="17" t="str">
        <f ca="1" t="shared" si="0"/>
        <v>I</v>
      </c>
      <c r="B53" s="17">
        <f t="shared" si="3"/>
        <v>45</v>
      </c>
      <c r="C53" s="18">
        <f t="shared" si="2"/>
        <v>7.005</v>
      </c>
      <c r="D53" s="31" t="s">
        <v>514</v>
      </c>
      <c r="E53" s="31" t="s">
        <v>363</v>
      </c>
      <c r="F53" s="116">
        <v>25160</v>
      </c>
      <c r="G53" s="41">
        <v>613254</v>
      </c>
      <c r="H53" s="33" t="s">
        <v>38</v>
      </c>
      <c r="I53" s="72"/>
      <c r="J53" s="72"/>
      <c r="K53" s="72"/>
      <c r="L53" s="35">
        <v>28.02</v>
      </c>
      <c r="M53" s="35"/>
      <c r="N53" s="35"/>
      <c r="O53" s="35"/>
      <c r="P53" s="35"/>
    </row>
    <row r="54" spans="1:16" ht="12.75">
      <c r="A54" s="17" t="str">
        <f ca="1" t="shared" si="0"/>
        <v>I</v>
      </c>
      <c r="B54" s="17">
        <f t="shared" si="3"/>
        <v>45</v>
      </c>
      <c r="C54" s="18">
        <f t="shared" si="2"/>
        <v>7.005</v>
      </c>
      <c r="D54" s="108" t="s">
        <v>581</v>
      </c>
      <c r="E54" s="31" t="s">
        <v>363</v>
      </c>
      <c r="F54" s="116">
        <v>24790</v>
      </c>
      <c r="G54" s="41">
        <v>612149</v>
      </c>
      <c r="H54" s="33" t="s">
        <v>152</v>
      </c>
      <c r="I54" s="72"/>
      <c r="J54" s="72"/>
      <c r="K54" s="72"/>
      <c r="L54" s="35"/>
      <c r="M54" s="35"/>
      <c r="N54" s="35">
        <v>28.02</v>
      </c>
      <c r="O54" s="35"/>
      <c r="P54" s="35"/>
    </row>
    <row r="55" spans="1:16" ht="12.75">
      <c r="A55" s="17" t="str">
        <f ca="1" t="shared" si="0"/>
        <v>O</v>
      </c>
      <c r="B55" s="17">
        <f t="shared" si="3"/>
        <v>47</v>
      </c>
      <c r="C55" s="18">
        <f t="shared" si="2"/>
        <v>7.0025</v>
      </c>
      <c r="D55" s="31" t="s">
        <v>582</v>
      </c>
      <c r="E55" s="31" t="s">
        <v>583</v>
      </c>
      <c r="F55" s="116">
        <v>26464</v>
      </c>
      <c r="G55" s="41">
        <v>149117</v>
      </c>
      <c r="H55" s="33" t="s">
        <v>164</v>
      </c>
      <c r="I55" s="72"/>
      <c r="J55" s="72"/>
      <c r="K55" s="72"/>
      <c r="L55" s="35"/>
      <c r="M55" s="35"/>
      <c r="N55" s="35">
        <v>28.01</v>
      </c>
      <c r="O55" s="35"/>
      <c r="P55" s="35"/>
    </row>
    <row r="56" spans="1:16" ht="12.75">
      <c r="A56" s="17" t="str">
        <f ca="1" t="shared" si="0"/>
        <v>I</v>
      </c>
      <c r="B56" s="17">
        <f t="shared" si="3"/>
        <v>48</v>
      </c>
      <c r="C56" s="18">
        <f t="shared" si="2"/>
        <v>6.2875</v>
      </c>
      <c r="D56" s="31" t="s">
        <v>381</v>
      </c>
      <c r="E56" s="31" t="s">
        <v>382</v>
      </c>
      <c r="F56" s="116">
        <v>23945</v>
      </c>
      <c r="G56" s="41">
        <v>613287</v>
      </c>
      <c r="H56" s="33" t="s">
        <v>64</v>
      </c>
      <c r="I56" s="41"/>
      <c r="J56" s="35"/>
      <c r="K56" s="35"/>
      <c r="L56" s="35"/>
      <c r="M56" s="35">
        <v>25.15</v>
      </c>
      <c r="N56" s="35"/>
      <c r="O56" s="35"/>
      <c r="P56" s="35"/>
    </row>
    <row r="57" spans="1:16" ht="12.75">
      <c r="A57" s="17" t="str">
        <f ca="1" t="shared" si="0"/>
        <v>II</v>
      </c>
      <c r="B57" s="17">
        <f t="shared" si="3"/>
        <v>49</v>
      </c>
      <c r="C57" s="18">
        <f t="shared" si="2"/>
        <v>6.28</v>
      </c>
      <c r="D57" s="31" t="s">
        <v>537</v>
      </c>
      <c r="E57" s="31" t="s">
        <v>560</v>
      </c>
      <c r="F57" s="116">
        <v>18720</v>
      </c>
      <c r="G57" s="41">
        <v>147450</v>
      </c>
      <c r="H57" s="33" t="s">
        <v>44</v>
      </c>
      <c r="I57" s="72"/>
      <c r="J57" s="72"/>
      <c r="K57" s="72"/>
      <c r="L57" s="35"/>
      <c r="M57" s="35">
        <v>25.12</v>
      </c>
      <c r="N57" s="35"/>
      <c r="O57" s="35"/>
      <c r="P57" s="35"/>
    </row>
    <row r="58" spans="1:16" ht="12.75">
      <c r="A58" s="17" t="str">
        <f ca="1" t="shared" si="0"/>
        <v>I</v>
      </c>
      <c r="B58" s="17">
        <f t="shared" si="3"/>
        <v>50</v>
      </c>
      <c r="C58" s="18">
        <f t="shared" si="2"/>
        <v>5.2675</v>
      </c>
      <c r="D58" s="39" t="s">
        <v>369</v>
      </c>
      <c r="E58" s="39" t="s">
        <v>370</v>
      </c>
      <c r="F58" s="117">
        <v>23924</v>
      </c>
      <c r="G58" s="57">
        <v>610671</v>
      </c>
      <c r="H58" s="40" t="s">
        <v>161</v>
      </c>
      <c r="I58" s="41"/>
      <c r="J58" s="35">
        <v>21.07</v>
      </c>
      <c r="K58" s="35"/>
      <c r="L58" s="35"/>
      <c r="M58" s="35"/>
      <c r="N58" s="35"/>
      <c r="O58" s="35"/>
      <c r="P58" s="35"/>
    </row>
    <row r="59" spans="1:16" ht="12.75">
      <c r="A59" s="17" t="str">
        <f ca="1" t="shared" si="0"/>
        <v>I</v>
      </c>
      <c r="B59" s="17">
        <f t="shared" si="3"/>
        <v>51</v>
      </c>
      <c r="C59" s="18">
        <f t="shared" si="2"/>
        <v>5.04</v>
      </c>
      <c r="D59" s="109" t="s">
        <v>630</v>
      </c>
      <c r="E59" s="19" t="s">
        <v>351</v>
      </c>
      <c r="F59" s="115">
        <v>22259</v>
      </c>
      <c r="G59" s="8">
        <v>606622</v>
      </c>
      <c r="H59" s="21" t="s">
        <v>98</v>
      </c>
      <c r="I59" s="25"/>
      <c r="J59" s="25"/>
      <c r="K59" s="25">
        <v>20.16</v>
      </c>
      <c r="L59" s="25"/>
      <c r="M59" s="38"/>
      <c r="N59" s="25"/>
      <c r="O59" s="38"/>
      <c r="P59" s="25"/>
    </row>
    <row r="60" spans="1:16" ht="12.75">
      <c r="A60" s="17" t="str">
        <f ca="1" t="shared" si="0"/>
        <v>O</v>
      </c>
      <c r="B60" s="17">
        <f t="shared" si="3"/>
        <v>52</v>
      </c>
      <c r="C60" s="18">
        <f t="shared" si="2"/>
        <v>5.0375</v>
      </c>
      <c r="D60" s="19" t="s">
        <v>461</v>
      </c>
      <c r="E60" s="31" t="s">
        <v>462</v>
      </c>
      <c r="F60" s="116">
        <v>25700</v>
      </c>
      <c r="G60" s="41">
        <v>618403</v>
      </c>
      <c r="H60" s="33" t="s">
        <v>134</v>
      </c>
      <c r="I60" s="72"/>
      <c r="J60" s="72"/>
      <c r="K60" s="35">
        <v>20.15</v>
      </c>
      <c r="L60" s="35"/>
      <c r="M60" s="35"/>
      <c r="N60" s="35"/>
      <c r="O60" s="35"/>
      <c r="P60" s="35"/>
    </row>
    <row r="62" spans="1:4" ht="12.75">
      <c r="A62" s="46" t="s">
        <v>104</v>
      </c>
      <c r="B62" s="59"/>
      <c r="C62" s="146" t="s">
        <v>105</v>
      </c>
      <c r="D62" s="146"/>
    </row>
    <row r="63" spans="1:4" ht="12.75">
      <c r="A63" s="46" t="s">
        <v>106</v>
      </c>
      <c r="B63" s="59"/>
      <c r="C63" s="146" t="s">
        <v>107</v>
      </c>
      <c r="D63" s="146"/>
    </row>
    <row r="64" spans="1:4" ht="12.75">
      <c r="A64" s="46" t="s">
        <v>108</v>
      </c>
      <c r="B64" s="59"/>
      <c r="C64" s="146" t="s">
        <v>109</v>
      </c>
      <c r="D64" s="146"/>
    </row>
    <row r="65" spans="1:4" ht="12.75">
      <c r="A65" s="46" t="s">
        <v>110</v>
      </c>
      <c r="B65" s="59"/>
      <c r="C65" s="147" t="s">
        <v>111</v>
      </c>
      <c r="D65" s="147"/>
    </row>
    <row r="66" ht="12.75">
      <c r="B66" s="75"/>
    </row>
    <row r="67" spans="1:2" ht="12.75">
      <c r="A67" s="46" t="s">
        <v>428</v>
      </c>
      <c r="B67" s="75"/>
    </row>
    <row r="68" spans="1:2" ht="12.75">
      <c r="A68" s="4" t="s">
        <v>336</v>
      </c>
      <c r="B68" s="75"/>
    </row>
  </sheetData>
  <mergeCells count="16">
    <mergeCell ref="A1:P1"/>
    <mergeCell ref="A2:P2"/>
    <mergeCell ref="A3:P3"/>
    <mergeCell ref="A4:P4"/>
    <mergeCell ref="C65:D65"/>
    <mergeCell ref="A6:A8"/>
    <mergeCell ref="B6:B8"/>
    <mergeCell ref="C6:C8"/>
    <mergeCell ref="D6:D8"/>
    <mergeCell ref="H6:H8"/>
    <mergeCell ref="C62:D62"/>
    <mergeCell ref="C63:D63"/>
    <mergeCell ref="C64:D64"/>
    <mergeCell ref="E6:E8"/>
    <mergeCell ref="F6:F8"/>
    <mergeCell ref="G6:G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51" customWidth="1"/>
    <col min="2" max="2" width="4.7109375" style="1" customWidth="1"/>
    <col min="3" max="3" width="6.7109375" style="50" customWidth="1"/>
    <col min="4" max="4" width="18.421875" style="1" customWidth="1"/>
    <col min="5" max="5" width="16.140625" style="1" customWidth="1"/>
    <col min="6" max="6" width="8.140625" style="114" bestFit="1" customWidth="1"/>
    <col min="7" max="7" width="7.00390625" style="3" customWidth="1"/>
    <col min="8" max="8" width="7.7109375" style="4" customWidth="1"/>
    <col min="9" max="11" width="8.7109375" style="52" customWidth="1"/>
    <col min="12" max="13" width="8.7109375" style="5" customWidth="1"/>
    <col min="14" max="14" width="8.7109375" style="52" customWidth="1"/>
    <col min="15" max="15" width="8.7109375" style="5" customWidth="1"/>
    <col min="16" max="16" width="8.7109375" style="3" customWidth="1"/>
    <col min="17" max="16384" width="9.140625" style="1" customWidth="1"/>
  </cols>
  <sheetData>
    <row r="1" spans="1:16" ht="12.75">
      <c r="A1" s="137" t="s">
        <v>527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 customHeight="1">
      <c r="A2" s="138" t="s">
        <v>528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>
      <c r="A3" s="141" t="s">
        <v>113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</row>
    <row r="4" spans="1:16" ht="12.75">
      <c r="A4" s="144" t="s">
        <v>631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5"/>
    </row>
    <row r="5" spans="3:17" ht="12.75" customHeight="1">
      <c r="C5" s="2"/>
      <c r="O5" s="7"/>
      <c r="Q5" s="3"/>
    </row>
    <row r="6" spans="1:16" ht="12.75">
      <c r="A6" s="149" t="s">
        <v>1</v>
      </c>
      <c r="B6" s="123" t="s">
        <v>2</v>
      </c>
      <c r="C6" s="148" t="s">
        <v>3</v>
      </c>
      <c r="D6" s="123" t="s">
        <v>4</v>
      </c>
      <c r="E6" s="150" t="s">
        <v>5</v>
      </c>
      <c r="F6" s="128" t="s">
        <v>557</v>
      </c>
      <c r="G6" s="131" t="s">
        <v>558</v>
      </c>
      <c r="H6" s="125" t="s">
        <v>559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  <c r="P6" s="11" t="s">
        <v>13</v>
      </c>
    </row>
    <row r="7" spans="1:21" ht="12.75">
      <c r="A7" s="149"/>
      <c r="B7" s="123"/>
      <c r="C7" s="148"/>
      <c r="D7" s="123"/>
      <c r="E7" s="151"/>
      <c r="F7" s="129"/>
      <c r="G7" s="132"/>
      <c r="H7" s="126"/>
      <c r="I7" s="13" t="s">
        <v>14</v>
      </c>
      <c r="J7" s="13" t="s">
        <v>15</v>
      </c>
      <c r="K7" s="13" t="s">
        <v>504</v>
      </c>
      <c r="L7" s="13" t="s">
        <v>529</v>
      </c>
      <c r="M7" s="13" t="s">
        <v>561</v>
      </c>
      <c r="N7" s="14" t="s">
        <v>16</v>
      </c>
      <c r="O7" s="13" t="s">
        <v>17</v>
      </c>
      <c r="P7" s="14" t="s">
        <v>617</v>
      </c>
      <c r="Q7" s="12"/>
      <c r="R7" s="12"/>
      <c r="S7" s="12"/>
      <c r="T7" s="12"/>
      <c r="U7" s="12"/>
    </row>
    <row r="8" spans="1:16" ht="22.5">
      <c r="A8" s="149"/>
      <c r="B8" s="123"/>
      <c r="C8" s="148"/>
      <c r="D8" s="123"/>
      <c r="E8" s="152"/>
      <c r="F8" s="130"/>
      <c r="G8" s="133"/>
      <c r="H8" s="127"/>
      <c r="I8" s="112" t="s">
        <v>430</v>
      </c>
      <c r="J8" s="15" t="s">
        <v>451</v>
      </c>
      <c r="K8" s="15" t="s">
        <v>505</v>
      </c>
      <c r="L8" s="15" t="s">
        <v>530</v>
      </c>
      <c r="M8" s="68">
        <v>38430</v>
      </c>
      <c r="N8" s="16" t="s">
        <v>579</v>
      </c>
      <c r="O8" s="68" t="s">
        <v>592</v>
      </c>
      <c r="P8" s="16" t="s">
        <v>629</v>
      </c>
    </row>
    <row r="9" spans="1:16" s="26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17">RANK(C9,$C$9:$C$17,0)</f>
        <v>1</v>
      </c>
      <c r="C9" s="18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41.0625</v>
      </c>
      <c r="D9" s="19" t="s">
        <v>114</v>
      </c>
      <c r="E9" s="19" t="s">
        <v>115</v>
      </c>
      <c r="F9" s="115">
        <v>20886</v>
      </c>
      <c r="G9" s="8">
        <v>141975</v>
      </c>
      <c r="H9" s="21" t="s">
        <v>23</v>
      </c>
      <c r="I9" s="25"/>
      <c r="J9" s="25">
        <v>36.5</v>
      </c>
      <c r="K9" s="25"/>
      <c r="L9" s="25">
        <v>36.5</v>
      </c>
      <c r="M9" s="38">
        <v>36.5</v>
      </c>
      <c r="N9" s="38">
        <v>36.5</v>
      </c>
      <c r="O9" s="38">
        <v>54.75</v>
      </c>
      <c r="P9" s="38"/>
    </row>
    <row r="10" spans="1:21" s="26" customFormat="1" ht="12.75" customHeight="1">
      <c r="A10" s="17" t="str">
        <f aca="true" ca="1" t="shared" si="1" ref="A10:A17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aca="true" t="shared" si="2" ref="C10:C17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35.375</v>
      </c>
      <c r="D10" s="39" t="s">
        <v>338</v>
      </c>
      <c r="E10" s="31" t="s">
        <v>339</v>
      </c>
      <c r="F10" s="116">
        <v>21129</v>
      </c>
      <c r="G10" s="41">
        <v>615397</v>
      </c>
      <c r="H10" s="33" t="s">
        <v>161</v>
      </c>
      <c r="I10" s="42"/>
      <c r="J10" s="42"/>
      <c r="K10" s="35">
        <v>36.5</v>
      </c>
      <c r="L10" s="35">
        <v>30</v>
      </c>
      <c r="M10" s="35"/>
      <c r="N10" s="35">
        <v>30</v>
      </c>
      <c r="O10" s="35">
        <v>45</v>
      </c>
      <c r="P10" s="35"/>
      <c r="Q10" s="54"/>
      <c r="R10" s="54"/>
      <c r="S10" s="54"/>
      <c r="T10" s="54"/>
      <c r="U10" s="54"/>
    </row>
    <row r="11" spans="1:21" s="37" customFormat="1" ht="12.75" customHeight="1">
      <c r="A11" s="17" t="str">
        <f ca="1" t="shared" si="1"/>
        <v>O</v>
      </c>
      <c r="B11" s="17">
        <f t="shared" si="0"/>
        <v>3</v>
      </c>
      <c r="C11" s="18">
        <f t="shared" si="2"/>
        <v>33.875</v>
      </c>
      <c r="D11" s="39" t="s">
        <v>438</v>
      </c>
      <c r="E11" s="31" t="s">
        <v>359</v>
      </c>
      <c r="F11" s="116">
        <v>26132</v>
      </c>
      <c r="G11" s="41">
        <v>136019</v>
      </c>
      <c r="H11" s="33" t="s">
        <v>439</v>
      </c>
      <c r="I11" s="35">
        <v>36.5</v>
      </c>
      <c r="J11" s="35"/>
      <c r="K11" s="35">
        <v>33</v>
      </c>
      <c r="L11" s="35">
        <v>33</v>
      </c>
      <c r="M11" s="35">
        <v>33</v>
      </c>
      <c r="N11" s="35"/>
      <c r="O11" s="35"/>
      <c r="P11" s="35"/>
      <c r="Q11" s="55"/>
      <c r="R11" s="55"/>
      <c r="S11" s="55"/>
      <c r="T11" s="55"/>
      <c r="U11" s="55"/>
    </row>
    <row r="12" spans="1:21" s="26" customFormat="1" ht="12.75" customHeight="1">
      <c r="A12" s="17" t="str">
        <f ca="1" t="shared" si="1"/>
        <v>II</v>
      </c>
      <c r="B12" s="17">
        <f t="shared" si="0"/>
        <v>4</v>
      </c>
      <c r="C12" s="18">
        <f t="shared" si="2"/>
        <v>26.25</v>
      </c>
      <c r="D12" s="19" t="s">
        <v>121</v>
      </c>
      <c r="E12" s="19" t="s">
        <v>122</v>
      </c>
      <c r="F12" s="115">
        <v>20974</v>
      </c>
      <c r="G12" s="8">
        <v>603023</v>
      </c>
      <c r="H12" s="21" t="s">
        <v>23</v>
      </c>
      <c r="I12" s="25"/>
      <c r="J12" s="25">
        <v>30</v>
      </c>
      <c r="K12" s="25"/>
      <c r="L12" s="25"/>
      <c r="M12" s="25"/>
      <c r="N12" s="74">
        <v>30</v>
      </c>
      <c r="O12" s="25">
        <v>45</v>
      </c>
      <c r="P12" s="74"/>
      <c r="Q12" s="54"/>
      <c r="R12" s="54"/>
      <c r="S12" s="54"/>
      <c r="T12" s="54"/>
      <c r="U12" s="54"/>
    </row>
    <row r="13" spans="1:21" s="37" customFormat="1" ht="12.75" customHeight="1">
      <c r="A13" s="17" t="str">
        <f ca="1" t="shared" si="1"/>
        <v>II</v>
      </c>
      <c r="B13" s="17">
        <f t="shared" si="0"/>
        <v>5</v>
      </c>
      <c r="C13" s="18">
        <f t="shared" si="2"/>
        <v>25.634999999999998</v>
      </c>
      <c r="D13" s="19" t="s">
        <v>118</v>
      </c>
      <c r="E13" s="19" t="s">
        <v>119</v>
      </c>
      <c r="F13" s="115">
        <v>20536</v>
      </c>
      <c r="G13" s="8">
        <v>146681</v>
      </c>
      <c r="H13" s="21" t="s">
        <v>120</v>
      </c>
      <c r="I13" s="25"/>
      <c r="J13" s="25">
        <v>30</v>
      </c>
      <c r="K13" s="25"/>
      <c r="L13" s="25"/>
      <c r="M13" s="25"/>
      <c r="N13" s="25">
        <v>23.04</v>
      </c>
      <c r="O13" s="25">
        <v>49.5</v>
      </c>
      <c r="P13" s="25"/>
      <c r="Q13" s="55"/>
      <c r="R13" s="55"/>
      <c r="S13" s="55"/>
      <c r="T13" s="55"/>
      <c r="U13" s="55"/>
    </row>
    <row r="14" spans="1:21" s="26" customFormat="1" ht="12.75" customHeight="1">
      <c r="A14" s="17" t="str">
        <f ca="1" t="shared" si="1"/>
        <v>I</v>
      </c>
      <c r="B14" s="17">
        <f t="shared" si="0"/>
        <v>6</v>
      </c>
      <c r="C14" s="18">
        <f t="shared" si="2"/>
        <v>16.5</v>
      </c>
      <c r="D14" s="27" t="s">
        <v>131</v>
      </c>
      <c r="E14" s="27" t="s">
        <v>132</v>
      </c>
      <c r="F14" s="118">
        <v>24395</v>
      </c>
      <c r="G14" s="8">
        <v>144302</v>
      </c>
      <c r="H14" s="28" t="s">
        <v>32</v>
      </c>
      <c r="I14" s="25">
        <v>33</v>
      </c>
      <c r="J14" s="25"/>
      <c r="K14" s="25"/>
      <c r="L14" s="25"/>
      <c r="M14" s="25"/>
      <c r="N14" s="25">
        <v>33</v>
      </c>
      <c r="O14" s="25"/>
      <c r="P14" s="25"/>
      <c r="Q14" s="54"/>
      <c r="R14" s="54"/>
      <c r="S14" s="54"/>
      <c r="T14" s="54"/>
      <c r="U14" s="54"/>
    </row>
    <row r="15" spans="1:16" s="26" customFormat="1" ht="12.75" customHeight="1">
      <c r="A15" s="17" t="str">
        <f ca="1" t="shared" si="1"/>
        <v>III</v>
      </c>
      <c r="B15" s="17">
        <f t="shared" si="0"/>
        <v>7</v>
      </c>
      <c r="C15" s="18">
        <f t="shared" si="2"/>
        <v>13.6875</v>
      </c>
      <c r="D15" s="21" t="s">
        <v>116</v>
      </c>
      <c r="E15" s="21" t="s">
        <v>117</v>
      </c>
      <c r="F15" s="115">
        <v>17777</v>
      </c>
      <c r="G15" s="8">
        <v>103090</v>
      </c>
      <c r="H15" s="21" t="s">
        <v>58</v>
      </c>
      <c r="I15" s="25"/>
      <c r="J15" s="25"/>
      <c r="K15" s="25"/>
      <c r="L15" s="25"/>
      <c r="M15" s="25"/>
      <c r="N15" s="25"/>
      <c r="O15" s="25">
        <v>54.75</v>
      </c>
      <c r="P15" s="25"/>
    </row>
    <row r="16" spans="1:16" s="26" customFormat="1" ht="12.75" customHeight="1">
      <c r="A16" s="17" t="str">
        <f ca="1" t="shared" si="1"/>
        <v>I</v>
      </c>
      <c r="B16" s="17">
        <f t="shared" si="0"/>
        <v>8</v>
      </c>
      <c r="C16" s="18">
        <f t="shared" si="2"/>
        <v>8.635</v>
      </c>
      <c r="D16" s="27" t="s">
        <v>126</v>
      </c>
      <c r="E16" s="19" t="s">
        <v>127</v>
      </c>
      <c r="F16" s="115">
        <v>22100</v>
      </c>
      <c r="G16" s="8">
        <v>613714</v>
      </c>
      <c r="H16" s="21" t="s">
        <v>34</v>
      </c>
      <c r="I16" s="25"/>
      <c r="J16" s="25"/>
      <c r="K16" s="25"/>
      <c r="L16" s="25"/>
      <c r="M16" s="25"/>
      <c r="N16" s="25"/>
      <c r="O16" s="25">
        <v>34.54</v>
      </c>
      <c r="P16" s="25"/>
    </row>
    <row r="17" spans="1:16" s="26" customFormat="1" ht="12.75" customHeight="1">
      <c r="A17" s="17" t="str">
        <f ca="1" t="shared" si="1"/>
        <v>I</v>
      </c>
      <c r="B17" s="17">
        <f t="shared" si="0"/>
        <v>9</v>
      </c>
      <c r="C17" s="18">
        <f t="shared" si="2"/>
        <v>8.25</v>
      </c>
      <c r="D17" s="27" t="s">
        <v>133</v>
      </c>
      <c r="E17" s="27" t="s">
        <v>452</v>
      </c>
      <c r="F17" s="115">
        <v>24775</v>
      </c>
      <c r="G17" s="8">
        <v>105798</v>
      </c>
      <c r="H17" s="28" t="s">
        <v>453</v>
      </c>
      <c r="I17" s="22"/>
      <c r="J17" s="25">
        <v>33</v>
      </c>
      <c r="K17" s="25"/>
      <c r="L17" s="25"/>
      <c r="M17" s="25"/>
      <c r="N17" s="25"/>
      <c r="O17" s="25"/>
      <c r="P17" s="25"/>
    </row>
    <row r="19" spans="1:6" ht="12.75">
      <c r="A19" s="58" t="s">
        <v>104</v>
      </c>
      <c r="B19" s="59"/>
      <c r="C19" s="24" t="s">
        <v>105</v>
      </c>
      <c r="D19" s="60"/>
      <c r="E19" s="60"/>
      <c r="F19" s="119"/>
    </row>
    <row r="20" spans="1:6" ht="12.75">
      <c r="A20" s="61" t="s">
        <v>106</v>
      </c>
      <c r="B20" s="47"/>
      <c r="C20" s="24" t="s">
        <v>107</v>
      </c>
      <c r="D20" s="12"/>
      <c r="E20" s="12"/>
      <c r="F20" s="120"/>
    </row>
    <row r="21" spans="1:6" ht="12.75">
      <c r="A21" s="61" t="s">
        <v>108</v>
      </c>
      <c r="B21" s="47"/>
      <c r="C21" s="24" t="s">
        <v>109</v>
      </c>
      <c r="D21" s="12"/>
      <c r="E21" s="12"/>
      <c r="F21" s="120"/>
    </row>
    <row r="22" spans="1:6" ht="12.75">
      <c r="A22" s="61" t="s">
        <v>110</v>
      </c>
      <c r="B22" s="47"/>
      <c r="C22" s="24" t="s">
        <v>111</v>
      </c>
      <c r="D22" s="12"/>
      <c r="E22" s="12"/>
      <c r="F22" s="120"/>
    </row>
    <row r="23" spans="1:6" ht="12.75">
      <c r="A23" s="62"/>
      <c r="B23" s="12"/>
      <c r="C23" s="48"/>
      <c r="D23" s="12"/>
      <c r="E23" s="12"/>
      <c r="F23" s="120"/>
    </row>
    <row r="24" spans="1:6" ht="12.75">
      <c r="A24" s="58" t="s">
        <v>429</v>
      </c>
      <c r="B24" s="46"/>
      <c r="C24" s="49"/>
      <c r="D24" s="46"/>
      <c r="E24" s="46"/>
      <c r="F24" s="119"/>
    </row>
    <row r="25" ht="12.75">
      <c r="A25" s="61" t="s">
        <v>112</v>
      </c>
    </row>
  </sheetData>
  <mergeCells count="12">
    <mergeCell ref="D6:D8"/>
    <mergeCell ref="E6:E8"/>
    <mergeCell ref="F6:F8"/>
    <mergeCell ref="A1:P1"/>
    <mergeCell ref="G6:G8"/>
    <mergeCell ref="H6:H8"/>
    <mergeCell ref="A2:P2"/>
    <mergeCell ref="A3:P3"/>
    <mergeCell ref="A4:P4"/>
    <mergeCell ref="A6:A8"/>
    <mergeCell ref="B6:B8"/>
    <mergeCell ref="C6:C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50" customWidth="1"/>
    <col min="4" max="4" width="18.421875" style="1" customWidth="1"/>
    <col min="5" max="5" width="16.140625" style="1" customWidth="1"/>
    <col min="6" max="6" width="8.140625" style="114" bestFit="1" customWidth="1"/>
    <col min="7" max="7" width="7.00390625" style="3" customWidth="1"/>
    <col min="8" max="8" width="7.7109375" style="1" customWidth="1"/>
    <col min="9" max="13" width="8.7109375" style="5" customWidth="1"/>
    <col min="14" max="16" width="8.7109375" style="3" customWidth="1"/>
    <col min="17" max="16384" width="9.140625" style="1" customWidth="1"/>
  </cols>
  <sheetData>
    <row r="1" spans="1:16" ht="12.75">
      <c r="A1" s="156" t="s">
        <v>527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2.75">
      <c r="A2" s="138" t="s">
        <v>528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>
      <c r="A3" s="157" t="s">
        <v>383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ht="12.75">
      <c r="A4" s="144" t="s">
        <v>631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5"/>
    </row>
    <row r="6" spans="1:17" ht="12.75">
      <c r="A6" s="125" t="s">
        <v>1</v>
      </c>
      <c r="B6" s="123" t="s">
        <v>2</v>
      </c>
      <c r="C6" s="148" t="s">
        <v>3</v>
      </c>
      <c r="D6" s="123" t="s">
        <v>4</v>
      </c>
      <c r="E6" s="125" t="s">
        <v>5</v>
      </c>
      <c r="F6" s="128" t="s">
        <v>557</v>
      </c>
      <c r="G6" s="131" t="s">
        <v>558</v>
      </c>
      <c r="H6" s="153" t="s">
        <v>559</v>
      </c>
      <c r="I6" s="88" t="s">
        <v>6</v>
      </c>
      <c r="J6" s="88" t="s">
        <v>7</v>
      </c>
      <c r="K6" s="88" t="s">
        <v>8</v>
      </c>
      <c r="L6" s="88" t="s">
        <v>9</v>
      </c>
      <c r="M6" s="88" t="s">
        <v>10</v>
      </c>
      <c r="N6" s="88" t="s">
        <v>11</v>
      </c>
      <c r="O6" s="11" t="s">
        <v>12</v>
      </c>
      <c r="P6" s="11" t="s">
        <v>13</v>
      </c>
      <c r="Q6" s="12"/>
    </row>
    <row r="7" spans="1:16" ht="12.75">
      <c r="A7" s="126"/>
      <c r="B7" s="123"/>
      <c r="C7" s="148"/>
      <c r="D7" s="123"/>
      <c r="E7" s="126"/>
      <c r="F7" s="129"/>
      <c r="G7" s="154"/>
      <c r="H7" s="153"/>
      <c r="I7" s="14" t="s">
        <v>14</v>
      </c>
      <c r="J7" s="14" t="s">
        <v>15</v>
      </c>
      <c r="K7" s="14" t="s">
        <v>504</v>
      </c>
      <c r="L7" s="14" t="s">
        <v>529</v>
      </c>
      <c r="M7" s="14" t="s">
        <v>561</v>
      </c>
      <c r="N7" s="14" t="s">
        <v>16</v>
      </c>
      <c r="O7" s="14" t="s">
        <v>17</v>
      </c>
      <c r="P7" s="14" t="s">
        <v>617</v>
      </c>
    </row>
    <row r="8" spans="1:16" ht="22.5">
      <c r="A8" s="127"/>
      <c r="B8" s="123"/>
      <c r="C8" s="148"/>
      <c r="D8" s="123"/>
      <c r="E8" s="127"/>
      <c r="F8" s="130"/>
      <c r="G8" s="155"/>
      <c r="H8" s="153"/>
      <c r="I8" s="113" t="s">
        <v>430</v>
      </c>
      <c r="J8" s="16" t="s">
        <v>451</v>
      </c>
      <c r="K8" s="16" t="s">
        <v>505</v>
      </c>
      <c r="L8" s="16" t="s">
        <v>530</v>
      </c>
      <c r="M8" s="68">
        <v>38430</v>
      </c>
      <c r="N8" s="68" t="s">
        <v>579</v>
      </c>
      <c r="O8" s="16" t="s">
        <v>592</v>
      </c>
      <c r="P8" s="68" t="s">
        <v>618</v>
      </c>
    </row>
    <row r="9" spans="1:16" ht="12.75">
      <c r="A9" s="17" t="str">
        <f ca="1">IF(F9="","N.D.",IF((YEAR(NOW()+153)-YEAR(F9))&lt;40,"O",IF((YEAR(NOW()+153)-YEAR(F9))&lt;50,"I",IF((YEAR(NOW()+153)-YEAR(F9))&lt;60,"II","III"))))</f>
        <v>I</v>
      </c>
      <c r="B9" s="17">
        <f aca="true" t="shared" si="0" ref="B9:B40">RANK(C9,$C$9:$C$92,0)</f>
        <v>1</v>
      </c>
      <c r="C9" s="18">
        <f aca="true" t="shared" si="1" ref="C9:C40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62.7</v>
      </c>
      <c r="D9" s="31" t="s">
        <v>142</v>
      </c>
      <c r="E9" s="31" t="s">
        <v>102</v>
      </c>
      <c r="F9" s="121">
        <v>22358</v>
      </c>
      <c r="G9" s="104">
        <v>101707</v>
      </c>
      <c r="H9" s="31" t="s">
        <v>143</v>
      </c>
      <c r="I9" s="35"/>
      <c r="J9" s="35">
        <v>60</v>
      </c>
      <c r="K9" s="35"/>
      <c r="L9" s="35">
        <v>43.8</v>
      </c>
      <c r="M9" s="35">
        <v>48</v>
      </c>
      <c r="N9" s="35"/>
      <c r="O9" s="35">
        <v>99</v>
      </c>
      <c r="P9" s="35"/>
    </row>
    <row r="10" spans="1:16" ht="12.75">
      <c r="A10" s="17" t="str">
        <f ca="1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58.2</v>
      </c>
      <c r="D10" s="39" t="s">
        <v>302</v>
      </c>
      <c r="E10" s="39" t="s">
        <v>303</v>
      </c>
      <c r="F10" s="121">
        <v>19763</v>
      </c>
      <c r="G10" s="103" t="s">
        <v>304</v>
      </c>
      <c r="H10" s="39" t="s">
        <v>213</v>
      </c>
      <c r="I10" s="35"/>
      <c r="J10" s="35">
        <v>66</v>
      </c>
      <c r="K10" s="35"/>
      <c r="L10" s="35">
        <v>43.8</v>
      </c>
      <c r="M10" s="35"/>
      <c r="N10" s="35">
        <v>43.8</v>
      </c>
      <c r="O10" s="35">
        <v>79.2</v>
      </c>
      <c r="P10" s="35"/>
    </row>
    <row r="11" spans="1:16" ht="12.75">
      <c r="A11" s="17" t="str">
        <f aca="true" ca="1" t="shared" si="2" ref="A11:A81">IF(F11="","N.D.",IF((YEAR(NOW()+153)-YEAR(F11))&lt;40,"O",IF((YEAR(NOW()+153)-YEAR(F11))&lt;50,"I",IF((YEAR(NOW()+153)-YEAR(F11))&lt;60,"II","III"))))</f>
        <v>I</v>
      </c>
      <c r="B11" s="17">
        <f t="shared" si="0"/>
        <v>3</v>
      </c>
      <c r="C11" s="18">
        <f t="shared" si="1"/>
        <v>54.22</v>
      </c>
      <c r="D11" s="39" t="s">
        <v>470</v>
      </c>
      <c r="E11" s="31" t="s">
        <v>72</v>
      </c>
      <c r="F11" s="121">
        <v>23542</v>
      </c>
      <c r="G11" s="91">
        <v>615412</v>
      </c>
      <c r="H11" s="31" t="s">
        <v>456</v>
      </c>
      <c r="I11" s="42"/>
      <c r="J11" s="35">
        <v>46.01</v>
      </c>
      <c r="K11" s="35"/>
      <c r="L11" s="35">
        <v>27.61</v>
      </c>
      <c r="M11" s="35">
        <v>28.07</v>
      </c>
      <c r="N11" s="35">
        <v>52.8</v>
      </c>
      <c r="O11" s="35">
        <v>90</v>
      </c>
      <c r="P11" s="35"/>
    </row>
    <row r="12" spans="1:16" ht="12.75">
      <c r="A12" s="17" t="str">
        <f ca="1">IF(F12="","N.D.",IF((YEAR(NOW()+153)-YEAR(F12))&lt;40,"O",IF((YEAR(NOW()+153)-YEAR(F12))&lt;50,"I",IF((YEAR(NOW()+153)-YEAR(F12))&lt;60,"II","III"))))</f>
        <v>II</v>
      </c>
      <c r="B12" s="17">
        <f t="shared" si="0"/>
        <v>4</v>
      </c>
      <c r="C12" s="18">
        <f t="shared" si="1"/>
        <v>53.46249999999999</v>
      </c>
      <c r="D12" s="31" t="s">
        <v>387</v>
      </c>
      <c r="E12" s="31" t="s">
        <v>388</v>
      </c>
      <c r="F12" s="121">
        <v>21665</v>
      </c>
      <c r="G12" s="89">
        <v>109377</v>
      </c>
      <c r="H12" s="31" t="s">
        <v>311</v>
      </c>
      <c r="I12" s="35">
        <v>36.5</v>
      </c>
      <c r="J12" s="35">
        <v>60</v>
      </c>
      <c r="K12" s="35">
        <v>27.61</v>
      </c>
      <c r="L12" s="35"/>
      <c r="M12" s="35">
        <v>48</v>
      </c>
      <c r="N12" s="35">
        <v>36.83</v>
      </c>
      <c r="O12" s="35">
        <v>69.02</v>
      </c>
      <c r="P12" s="35"/>
    </row>
    <row r="13" spans="1:16" ht="12.75">
      <c r="A13" s="17" t="str">
        <f ca="1" t="shared" si="2"/>
        <v>I</v>
      </c>
      <c r="B13" s="17">
        <f t="shared" si="0"/>
        <v>5</v>
      </c>
      <c r="C13" s="18">
        <f t="shared" si="1"/>
        <v>45.625</v>
      </c>
      <c r="D13" s="39" t="s">
        <v>390</v>
      </c>
      <c r="E13" s="39" t="s">
        <v>42</v>
      </c>
      <c r="F13" s="121">
        <v>22938</v>
      </c>
      <c r="G13" s="89">
        <v>103294</v>
      </c>
      <c r="H13" s="39" t="s">
        <v>391</v>
      </c>
      <c r="I13" s="35"/>
      <c r="J13" s="35">
        <v>73</v>
      </c>
      <c r="K13" s="35"/>
      <c r="L13" s="35"/>
      <c r="M13" s="35"/>
      <c r="N13" s="35"/>
      <c r="O13" s="35">
        <v>109.5</v>
      </c>
      <c r="P13" s="35"/>
    </row>
    <row r="14" spans="1:16" ht="12.75">
      <c r="A14" s="17" t="str">
        <f ca="1" t="shared" si="2"/>
        <v>III</v>
      </c>
      <c r="B14" s="17">
        <f t="shared" si="0"/>
        <v>6</v>
      </c>
      <c r="C14" s="18">
        <f t="shared" si="1"/>
        <v>45.575</v>
      </c>
      <c r="D14" s="31" t="s">
        <v>384</v>
      </c>
      <c r="E14" s="31" t="s">
        <v>385</v>
      </c>
      <c r="F14" s="121">
        <v>17807</v>
      </c>
      <c r="G14" s="89">
        <v>603933</v>
      </c>
      <c r="H14" s="31" t="s">
        <v>386</v>
      </c>
      <c r="I14" s="35">
        <v>36.5</v>
      </c>
      <c r="J14" s="35"/>
      <c r="K14" s="35">
        <v>43.8</v>
      </c>
      <c r="L14" s="35">
        <v>27.62</v>
      </c>
      <c r="M14" s="35">
        <v>30</v>
      </c>
      <c r="N14" s="35"/>
      <c r="O14" s="35">
        <v>72</v>
      </c>
      <c r="P14" s="35"/>
    </row>
    <row r="15" spans="1:16" ht="12.75">
      <c r="A15" s="17" t="str">
        <f ca="1" t="shared" si="2"/>
        <v>I</v>
      </c>
      <c r="B15" s="17">
        <f t="shared" si="0"/>
        <v>7</v>
      </c>
      <c r="C15" s="18">
        <f t="shared" si="1"/>
        <v>44.345</v>
      </c>
      <c r="D15" s="39" t="s">
        <v>394</v>
      </c>
      <c r="E15" s="39" t="s">
        <v>395</v>
      </c>
      <c r="F15" s="121">
        <v>23582</v>
      </c>
      <c r="G15" s="89">
        <v>103463</v>
      </c>
      <c r="H15" s="39" t="s">
        <v>44</v>
      </c>
      <c r="I15" s="35"/>
      <c r="J15" s="35"/>
      <c r="K15" s="35">
        <v>36</v>
      </c>
      <c r="L15" s="35">
        <v>36</v>
      </c>
      <c r="M15" s="35">
        <v>52.8</v>
      </c>
      <c r="N15" s="35"/>
      <c r="O15" s="35">
        <v>52.58</v>
      </c>
      <c r="P15" s="35"/>
    </row>
    <row r="16" spans="1:16" ht="12.75">
      <c r="A16" s="17" t="str">
        <f ca="1" t="shared" si="2"/>
        <v>II</v>
      </c>
      <c r="B16" s="17">
        <f t="shared" si="0"/>
        <v>8</v>
      </c>
      <c r="C16" s="18">
        <f t="shared" si="1"/>
        <v>42.605</v>
      </c>
      <c r="D16" s="31" t="s">
        <v>87</v>
      </c>
      <c r="E16" s="31" t="s">
        <v>88</v>
      </c>
      <c r="F16" s="121">
        <v>18971</v>
      </c>
      <c r="G16" s="89">
        <v>121659</v>
      </c>
      <c r="H16" s="31" t="s">
        <v>89</v>
      </c>
      <c r="I16" s="35">
        <v>33</v>
      </c>
      <c r="J16" s="35">
        <v>35.08</v>
      </c>
      <c r="K16" s="35">
        <v>39.6</v>
      </c>
      <c r="L16" s="35">
        <v>36</v>
      </c>
      <c r="M16" s="35"/>
      <c r="N16" s="35">
        <v>39.6</v>
      </c>
      <c r="O16" s="35">
        <v>55.22</v>
      </c>
      <c r="P16" s="35"/>
    </row>
    <row r="17" spans="1:16" ht="12.75">
      <c r="A17" s="17" t="str">
        <f ca="1" t="shared" si="2"/>
        <v>I</v>
      </c>
      <c r="B17" s="17">
        <f t="shared" si="0"/>
        <v>9</v>
      </c>
      <c r="C17" s="18">
        <f t="shared" si="1"/>
        <v>40.555</v>
      </c>
      <c r="D17" s="39" t="s">
        <v>472</v>
      </c>
      <c r="E17" s="31" t="s">
        <v>473</v>
      </c>
      <c r="F17" s="121">
        <v>23771</v>
      </c>
      <c r="G17" s="91">
        <v>126467</v>
      </c>
      <c r="H17" s="31" t="s">
        <v>465</v>
      </c>
      <c r="I17" s="42"/>
      <c r="J17" s="35">
        <v>35.03</v>
      </c>
      <c r="K17" s="35">
        <v>36</v>
      </c>
      <c r="L17" s="35"/>
      <c r="M17" s="35">
        <v>36.81</v>
      </c>
      <c r="N17" s="35">
        <v>36.84</v>
      </c>
      <c r="O17" s="35">
        <v>52.57</v>
      </c>
      <c r="P17" s="35"/>
    </row>
    <row r="18" spans="1:16" ht="12.75">
      <c r="A18" s="17" t="str">
        <f ca="1" t="shared" si="2"/>
        <v>II</v>
      </c>
      <c r="B18" s="17">
        <f t="shared" si="0"/>
        <v>10</v>
      </c>
      <c r="C18" s="18">
        <f t="shared" si="1"/>
        <v>40.21</v>
      </c>
      <c r="D18" s="39" t="s">
        <v>516</v>
      </c>
      <c r="E18" s="31" t="s">
        <v>70</v>
      </c>
      <c r="F18" s="121">
        <v>19778</v>
      </c>
      <c r="G18" s="91">
        <v>103749</v>
      </c>
      <c r="H18" s="31" t="s">
        <v>465</v>
      </c>
      <c r="I18" s="42"/>
      <c r="J18" s="42"/>
      <c r="K18" s="35">
        <v>36</v>
      </c>
      <c r="L18" s="35">
        <v>39.6</v>
      </c>
      <c r="M18" s="35">
        <v>30</v>
      </c>
      <c r="N18" s="35">
        <v>27.61</v>
      </c>
      <c r="O18" s="35">
        <v>55.24</v>
      </c>
      <c r="P18" s="35"/>
    </row>
    <row r="19" spans="1:16" ht="12.75">
      <c r="A19" s="17" t="str">
        <f ca="1" t="shared" si="2"/>
        <v>II</v>
      </c>
      <c r="B19" s="17">
        <f t="shared" si="0"/>
        <v>11</v>
      </c>
      <c r="C19" s="18">
        <f t="shared" si="1"/>
        <v>40.025</v>
      </c>
      <c r="D19" s="31" t="s">
        <v>18</v>
      </c>
      <c r="E19" s="31" t="s">
        <v>19</v>
      </c>
      <c r="F19" s="121">
        <v>19147</v>
      </c>
      <c r="G19" s="89">
        <v>106688</v>
      </c>
      <c r="H19" s="31" t="s">
        <v>20</v>
      </c>
      <c r="I19" s="35"/>
      <c r="J19" s="35"/>
      <c r="K19" s="35"/>
      <c r="L19" s="35">
        <v>36</v>
      </c>
      <c r="M19" s="35">
        <v>36.5</v>
      </c>
      <c r="N19" s="35"/>
      <c r="O19" s="35">
        <v>87.6</v>
      </c>
      <c r="P19" s="35"/>
    </row>
    <row r="20" spans="1:16" ht="12.75">
      <c r="A20" s="17" t="str">
        <f ca="1" t="shared" si="2"/>
        <v>II</v>
      </c>
      <c r="B20" s="17">
        <f t="shared" si="0"/>
        <v>12</v>
      </c>
      <c r="C20" s="18">
        <f t="shared" si="1"/>
        <v>39.057500000000005</v>
      </c>
      <c r="D20" s="39" t="s">
        <v>180</v>
      </c>
      <c r="E20" s="31" t="s">
        <v>181</v>
      </c>
      <c r="F20" s="121">
        <v>19217</v>
      </c>
      <c r="G20" s="89">
        <v>604820</v>
      </c>
      <c r="H20" s="39" t="s">
        <v>135</v>
      </c>
      <c r="I20" s="35">
        <v>30</v>
      </c>
      <c r="J20" s="35">
        <v>35.02</v>
      </c>
      <c r="K20" s="35">
        <v>36</v>
      </c>
      <c r="L20" s="35">
        <v>21.07</v>
      </c>
      <c r="M20" s="35">
        <v>23.02</v>
      </c>
      <c r="N20" s="35">
        <v>27.62</v>
      </c>
      <c r="O20" s="35">
        <v>55.21</v>
      </c>
      <c r="P20" s="35"/>
    </row>
    <row r="21" spans="1:16" ht="12.75">
      <c r="A21" s="17" t="str">
        <f ca="1" t="shared" si="2"/>
        <v>I</v>
      </c>
      <c r="B21" s="17">
        <f t="shared" si="0"/>
        <v>13</v>
      </c>
      <c r="C21" s="18">
        <f t="shared" si="1"/>
        <v>38.910000000000004</v>
      </c>
      <c r="D21" s="39" t="s">
        <v>199</v>
      </c>
      <c r="E21" s="39" t="s">
        <v>31</v>
      </c>
      <c r="F21" s="122">
        <v>25301</v>
      </c>
      <c r="G21" s="90">
        <v>102175</v>
      </c>
      <c r="H21" s="39" t="s">
        <v>135</v>
      </c>
      <c r="I21" s="35">
        <v>33</v>
      </c>
      <c r="J21" s="35">
        <v>35.06</v>
      </c>
      <c r="K21" s="35">
        <v>39.6</v>
      </c>
      <c r="L21" s="35">
        <v>39.6</v>
      </c>
      <c r="M21" s="35">
        <v>36.84</v>
      </c>
      <c r="N21" s="35">
        <v>36.81</v>
      </c>
      <c r="O21" s="35">
        <v>23.01</v>
      </c>
      <c r="P21" s="35">
        <v>39.6</v>
      </c>
    </row>
    <row r="22" spans="1:16" ht="12.75">
      <c r="A22" s="17" t="str">
        <f ca="1" t="shared" si="2"/>
        <v>III</v>
      </c>
      <c r="B22" s="17">
        <f t="shared" si="0"/>
        <v>14</v>
      </c>
      <c r="C22" s="18">
        <f t="shared" si="1"/>
        <v>38.3625</v>
      </c>
      <c r="D22" s="39" t="s">
        <v>43</v>
      </c>
      <c r="E22" s="39" t="s">
        <v>36</v>
      </c>
      <c r="F22" s="121">
        <v>13896</v>
      </c>
      <c r="G22" s="89">
        <v>124460</v>
      </c>
      <c r="H22" s="39" t="s">
        <v>44</v>
      </c>
      <c r="I22" s="35"/>
      <c r="J22" s="35">
        <v>35.07</v>
      </c>
      <c r="K22" s="35">
        <v>27.63</v>
      </c>
      <c r="L22" s="35">
        <v>27.61</v>
      </c>
      <c r="M22" s="35"/>
      <c r="N22" s="35">
        <v>36</v>
      </c>
      <c r="O22" s="35">
        <v>54.75</v>
      </c>
      <c r="P22" s="35"/>
    </row>
    <row r="23" spans="1:16" ht="12.75">
      <c r="A23" s="17" t="str">
        <f ca="1" t="shared" si="2"/>
        <v>O</v>
      </c>
      <c r="B23" s="17">
        <f t="shared" si="0"/>
        <v>15</v>
      </c>
      <c r="C23" s="18">
        <f t="shared" si="1"/>
        <v>37.45</v>
      </c>
      <c r="D23" s="39" t="s">
        <v>563</v>
      </c>
      <c r="E23" s="31" t="s">
        <v>564</v>
      </c>
      <c r="F23" s="121">
        <v>26891</v>
      </c>
      <c r="G23" s="91">
        <v>104253</v>
      </c>
      <c r="H23" s="31" t="s">
        <v>29</v>
      </c>
      <c r="I23" s="42"/>
      <c r="J23" s="42"/>
      <c r="K23" s="41"/>
      <c r="L23" s="35"/>
      <c r="M23" s="35">
        <v>58.4</v>
      </c>
      <c r="N23" s="35">
        <v>58.4</v>
      </c>
      <c r="O23" s="35">
        <v>33</v>
      </c>
      <c r="P23" s="35"/>
    </row>
    <row r="24" spans="1:16" ht="12.75">
      <c r="A24" s="17" t="str">
        <f ca="1" t="shared" si="2"/>
        <v>I</v>
      </c>
      <c r="B24" s="17">
        <f t="shared" si="0"/>
        <v>16</v>
      </c>
      <c r="C24" s="18">
        <f t="shared" si="1"/>
        <v>37.0175</v>
      </c>
      <c r="D24" s="39" t="s">
        <v>398</v>
      </c>
      <c r="E24" s="39" t="s">
        <v>399</v>
      </c>
      <c r="F24" s="121">
        <v>22853</v>
      </c>
      <c r="G24" s="89">
        <v>601879</v>
      </c>
      <c r="H24" s="39" t="s">
        <v>400</v>
      </c>
      <c r="I24" s="35">
        <v>23.03</v>
      </c>
      <c r="J24" s="35">
        <v>35.04</v>
      </c>
      <c r="K24" s="35"/>
      <c r="L24" s="35"/>
      <c r="M24" s="35"/>
      <c r="N24" s="35"/>
      <c r="O24" s="35">
        <v>90</v>
      </c>
      <c r="P24" s="35"/>
    </row>
    <row r="25" spans="1:16" ht="12.75">
      <c r="A25" s="17" t="str">
        <f ca="1">IF(F25="","N.D.",IF((YEAR(NOW()+153)-YEAR(F25))&lt;40,"O",IF((YEAR(NOW()+153)-YEAR(F25))&lt;50,"I",IF((YEAR(NOW()+153)-YEAR(F25))&lt;60,"II","III"))))</f>
        <v>I</v>
      </c>
      <c r="B25" s="17">
        <f t="shared" si="0"/>
        <v>17</v>
      </c>
      <c r="C25" s="18">
        <f t="shared" si="1"/>
        <v>36.7475</v>
      </c>
      <c r="D25" s="39" t="s">
        <v>440</v>
      </c>
      <c r="E25" s="31" t="s">
        <v>441</v>
      </c>
      <c r="F25" s="121">
        <v>22117</v>
      </c>
      <c r="G25" s="91">
        <v>615041</v>
      </c>
      <c r="H25" s="31" t="s">
        <v>80</v>
      </c>
      <c r="I25" s="35">
        <v>30</v>
      </c>
      <c r="J25" s="35">
        <v>25.14</v>
      </c>
      <c r="K25" s="35">
        <v>27.62</v>
      </c>
      <c r="L25" s="35"/>
      <c r="M25" s="35">
        <v>36.83</v>
      </c>
      <c r="N25" s="35"/>
      <c r="O25" s="35">
        <v>52.54</v>
      </c>
      <c r="P25" s="35"/>
    </row>
    <row r="26" spans="1:16" ht="12.75">
      <c r="A26" s="17" t="str">
        <f ca="1" t="shared" si="2"/>
        <v>II</v>
      </c>
      <c r="B26" s="17">
        <f t="shared" si="0"/>
        <v>18</v>
      </c>
      <c r="C26" s="18">
        <f t="shared" si="1"/>
        <v>36.144999999999996</v>
      </c>
      <c r="D26" s="39" t="s">
        <v>479</v>
      </c>
      <c r="E26" s="39" t="s">
        <v>309</v>
      </c>
      <c r="F26" s="121">
        <v>21434</v>
      </c>
      <c r="G26" s="89">
        <v>611881</v>
      </c>
      <c r="H26" s="39" t="s">
        <v>392</v>
      </c>
      <c r="I26" s="35">
        <v>17.58</v>
      </c>
      <c r="J26" s="35">
        <v>25.02</v>
      </c>
      <c r="K26" s="35">
        <v>21.05</v>
      </c>
      <c r="L26" s="35">
        <v>27.62</v>
      </c>
      <c r="M26" s="35">
        <v>28.04</v>
      </c>
      <c r="N26" s="35">
        <v>28.03</v>
      </c>
      <c r="O26" s="35">
        <v>52.51</v>
      </c>
      <c r="P26" s="35">
        <v>36</v>
      </c>
    </row>
    <row r="27" spans="1:16" ht="12.75">
      <c r="A27" s="17" t="str">
        <f ca="1" t="shared" si="2"/>
        <v>I</v>
      </c>
      <c r="B27" s="17">
        <f t="shared" si="0"/>
        <v>19</v>
      </c>
      <c r="C27" s="18">
        <f t="shared" si="1"/>
        <v>35.4625</v>
      </c>
      <c r="D27" s="39" t="s">
        <v>259</v>
      </c>
      <c r="E27" s="39" t="s">
        <v>203</v>
      </c>
      <c r="F27" s="121">
        <v>22555</v>
      </c>
      <c r="G27" s="89">
        <v>149771</v>
      </c>
      <c r="H27" s="39" t="s">
        <v>213</v>
      </c>
      <c r="I27" s="35"/>
      <c r="J27" s="35"/>
      <c r="K27" s="35"/>
      <c r="L27" s="35">
        <v>36</v>
      </c>
      <c r="M27" s="35"/>
      <c r="N27" s="35">
        <v>36.82</v>
      </c>
      <c r="O27" s="35">
        <v>69.03</v>
      </c>
      <c r="P27" s="35"/>
    </row>
    <row r="28" spans="1:16" ht="12.75">
      <c r="A28" s="17" t="str">
        <f ca="1" t="shared" si="2"/>
        <v>II</v>
      </c>
      <c r="B28" s="17">
        <f t="shared" si="0"/>
        <v>20</v>
      </c>
      <c r="C28" s="18">
        <f t="shared" si="1"/>
        <v>31.8275</v>
      </c>
      <c r="D28" s="31" t="s">
        <v>27</v>
      </c>
      <c r="E28" s="31" t="s">
        <v>28</v>
      </c>
      <c r="F28" s="121">
        <v>18427</v>
      </c>
      <c r="G28" s="89">
        <v>104255</v>
      </c>
      <c r="H28" s="31" t="s">
        <v>29</v>
      </c>
      <c r="I28" s="35">
        <v>30</v>
      </c>
      <c r="J28" s="35">
        <v>25.16</v>
      </c>
      <c r="K28" s="35">
        <v>27.62</v>
      </c>
      <c r="L28" s="35"/>
      <c r="M28" s="35"/>
      <c r="N28" s="35">
        <v>27.63</v>
      </c>
      <c r="O28" s="35">
        <v>42.06</v>
      </c>
      <c r="P28" s="35"/>
    </row>
    <row r="29" spans="1:16" ht="12.75">
      <c r="A29" s="17" t="str">
        <f ca="1">IF(F29="","N.D.",IF((YEAR(NOW()+153)-YEAR(F29))&lt;40,"O",IF((YEAR(NOW()+153)-YEAR(F29))&lt;50,"I",IF((YEAR(NOW()+153)-YEAR(F29))&lt;60,"II","III"))))</f>
        <v>III</v>
      </c>
      <c r="B29" s="17">
        <f t="shared" si="0"/>
        <v>21</v>
      </c>
      <c r="C29" s="18">
        <f t="shared" si="1"/>
        <v>30.08</v>
      </c>
      <c r="D29" s="31" t="s">
        <v>202</v>
      </c>
      <c r="E29" s="31" t="s">
        <v>203</v>
      </c>
      <c r="F29" s="121">
        <v>17029</v>
      </c>
      <c r="G29" s="89">
        <v>119138</v>
      </c>
      <c r="H29" s="31" t="s">
        <v>20</v>
      </c>
      <c r="I29" s="35"/>
      <c r="J29" s="35"/>
      <c r="K29" s="35">
        <v>27.61</v>
      </c>
      <c r="L29" s="35">
        <v>27.63</v>
      </c>
      <c r="M29" s="35">
        <v>23.03</v>
      </c>
      <c r="N29" s="35"/>
      <c r="O29" s="35">
        <v>42.05</v>
      </c>
      <c r="P29" s="35"/>
    </row>
    <row r="30" spans="1:16" ht="12.75">
      <c r="A30" s="17" t="str">
        <f ca="1" t="shared" si="2"/>
        <v>I</v>
      </c>
      <c r="B30" s="17">
        <f t="shared" si="0"/>
        <v>22</v>
      </c>
      <c r="C30" s="18">
        <f t="shared" si="1"/>
        <v>29.6825</v>
      </c>
      <c r="D30" s="39" t="s">
        <v>401</v>
      </c>
      <c r="E30" s="39" t="s">
        <v>402</v>
      </c>
      <c r="F30" s="121">
        <v>23929</v>
      </c>
      <c r="G30" s="89">
        <v>607138</v>
      </c>
      <c r="H30" s="39" t="s">
        <v>456</v>
      </c>
      <c r="I30" s="35"/>
      <c r="J30" s="35">
        <v>25.01</v>
      </c>
      <c r="K30" s="35"/>
      <c r="L30" s="35"/>
      <c r="M30" s="35">
        <v>28.05</v>
      </c>
      <c r="N30" s="35">
        <v>28.05</v>
      </c>
      <c r="O30" s="35">
        <v>37.62</v>
      </c>
      <c r="P30" s="35"/>
    </row>
    <row r="31" spans="1:16" ht="12.75">
      <c r="A31" s="17" t="str">
        <f ca="1" t="shared" si="2"/>
        <v>I</v>
      </c>
      <c r="B31" s="17">
        <f t="shared" si="0"/>
        <v>23</v>
      </c>
      <c r="C31" s="18">
        <f t="shared" si="1"/>
        <v>28.767500000000002</v>
      </c>
      <c r="D31" s="39" t="s">
        <v>469</v>
      </c>
      <c r="E31" s="31" t="s">
        <v>219</v>
      </c>
      <c r="F31" s="121">
        <v>23472</v>
      </c>
      <c r="G31" s="91">
        <v>101265</v>
      </c>
      <c r="H31" s="31" t="s">
        <v>391</v>
      </c>
      <c r="I31" s="42"/>
      <c r="J31" s="35">
        <v>46.03</v>
      </c>
      <c r="K31" s="35"/>
      <c r="L31" s="35"/>
      <c r="M31" s="35"/>
      <c r="N31" s="35"/>
      <c r="O31" s="35">
        <v>69.04</v>
      </c>
      <c r="P31" s="35"/>
    </row>
    <row r="32" spans="1:16" ht="12.75">
      <c r="A32" s="17" t="str">
        <f ca="1" t="shared" si="2"/>
        <v>I</v>
      </c>
      <c r="B32" s="17">
        <f t="shared" si="0"/>
        <v>24</v>
      </c>
      <c r="C32" s="18">
        <f t="shared" si="1"/>
        <v>28.68</v>
      </c>
      <c r="D32" s="39" t="s">
        <v>544</v>
      </c>
      <c r="E32" s="31" t="s">
        <v>31</v>
      </c>
      <c r="F32" s="121">
        <v>23977</v>
      </c>
      <c r="G32" s="91">
        <v>618850</v>
      </c>
      <c r="H32" s="31" t="s">
        <v>128</v>
      </c>
      <c r="I32" s="42"/>
      <c r="J32" s="42"/>
      <c r="K32" s="41"/>
      <c r="L32" s="35">
        <v>21.05</v>
      </c>
      <c r="M32" s="35">
        <v>28.03</v>
      </c>
      <c r="N32" s="35">
        <v>28.01</v>
      </c>
      <c r="O32" s="35">
        <v>37.63</v>
      </c>
      <c r="P32" s="35"/>
    </row>
    <row r="33" spans="1:16" ht="12.75">
      <c r="A33" s="17" t="str">
        <f ca="1" t="shared" si="2"/>
        <v>II</v>
      </c>
      <c r="B33" s="17">
        <f t="shared" si="0"/>
        <v>25</v>
      </c>
      <c r="C33" s="18">
        <f t="shared" si="1"/>
        <v>27.972499999999997</v>
      </c>
      <c r="D33" s="97" t="s">
        <v>474</v>
      </c>
      <c r="E33" s="31" t="s">
        <v>240</v>
      </c>
      <c r="F33" s="121">
        <v>21915</v>
      </c>
      <c r="G33" s="91">
        <v>613335</v>
      </c>
      <c r="H33" s="31" t="s">
        <v>44</v>
      </c>
      <c r="I33" s="42"/>
      <c r="J33" s="35">
        <v>25.1</v>
      </c>
      <c r="K33" s="35">
        <v>21.07</v>
      </c>
      <c r="L33" s="35"/>
      <c r="M33" s="35">
        <v>28.06</v>
      </c>
      <c r="N33" s="35"/>
      <c r="O33" s="35">
        <v>37.66</v>
      </c>
      <c r="P33" s="35"/>
    </row>
    <row r="34" spans="1:16" ht="12.75">
      <c r="A34" s="17" t="str">
        <f ca="1" t="shared" si="2"/>
        <v>II</v>
      </c>
      <c r="B34" s="17">
        <f t="shared" si="0"/>
        <v>26</v>
      </c>
      <c r="C34" s="18">
        <f t="shared" si="1"/>
        <v>27.314999999999998</v>
      </c>
      <c r="D34" s="39" t="s">
        <v>123</v>
      </c>
      <c r="E34" s="31" t="s">
        <v>148</v>
      </c>
      <c r="F34" s="121">
        <v>20010</v>
      </c>
      <c r="G34" s="91">
        <v>600377</v>
      </c>
      <c r="H34" s="31" t="s">
        <v>125</v>
      </c>
      <c r="I34" s="42"/>
      <c r="J34" s="41">
        <v>25.03</v>
      </c>
      <c r="K34" s="41">
        <v>21.08</v>
      </c>
      <c r="L34" s="35"/>
      <c r="M34" s="35"/>
      <c r="N34" s="35">
        <v>21.08</v>
      </c>
      <c r="O34" s="35">
        <v>42.07</v>
      </c>
      <c r="P34" s="35"/>
    </row>
    <row r="35" spans="1:16" ht="12.75">
      <c r="A35" s="17" t="str">
        <f ca="1" t="shared" si="2"/>
        <v>II</v>
      </c>
      <c r="B35" s="17">
        <f t="shared" si="0"/>
        <v>27</v>
      </c>
      <c r="C35" s="18">
        <f t="shared" si="1"/>
        <v>27.0675</v>
      </c>
      <c r="D35" s="31" t="s">
        <v>169</v>
      </c>
      <c r="E35" s="31" t="s">
        <v>46</v>
      </c>
      <c r="F35" s="121">
        <v>21544</v>
      </c>
      <c r="G35" s="89">
        <v>105855</v>
      </c>
      <c r="H35" s="31" t="s">
        <v>264</v>
      </c>
      <c r="I35" s="35"/>
      <c r="J35" s="35"/>
      <c r="K35" s="35">
        <v>27.64</v>
      </c>
      <c r="L35" s="35"/>
      <c r="M35" s="35"/>
      <c r="N35" s="35">
        <v>28.08</v>
      </c>
      <c r="O35" s="35">
        <v>52.55</v>
      </c>
      <c r="P35" s="35"/>
    </row>
    <row r="36" spans="1:16" ht="12.75">
      <c r="A36" s="17" t="str">
        <f ca="1" t="shared" si="2"/>
        <v>II</v>
      </c>
      <c r="B36" s="17">
        <f t="shared" si="0"/>
        <v>28</v>
      </c>
      <c r="C36" s="18">
        <f t="shared" si="1"/>
        <v>27</v>
      </c>
      <c r="D36" s="39" t="s">
        <v>587</v>
      </c>
      <c r="E36" s="31" t="s">
        <v>66</v>
      </c>
      <c r="F36" s="121">
        <v>20027</v>
      </c>
      <c r="G36" s="91">
        <v>105347</v>
      </c>
      <c r="H36" s="31" t="s">
        <v>179</v>
      </c>
      <c r="I36" s="42"/>
      <c r="J36" s="42"/>
      <c r="K36" s="41"/>
      <c r="L36" s="41"/>
      <c r="M36" s="41"/>
      <c r="N36" s="25">
        <v>36</v>
      </c>
      <c r="O36" s="35">
        <v>72</v>
      </c>
      <c r="P36" s="41"/>
    </row>
    <row r="37" spans="1:16" ht="12.75">
      <c r="A37" s="17" t="str">
        <f ca="1" t="shared" si="2"/>
        <v>III</v>
      </c>
      <c r="B37" s="17">
        <f t="shared" si="0"/>
        <v>29</v>
      </c>
      <c r="C37" s="18">
        <f t="shared" si="1"/>
        <v>25.8675</v>
      </c>
      <c r="D37" s="31" t="s">
        <v>138</v>
      </c>
      <c r="E37" s="31" t="s">
        <v>31</v>
      </c>
      <c r="F37" s="121">
        <v>14549</v>
      </c>
      <c r="G37" s="89">
        <v>113592</v>
      </c>
      <c r="H37" s="31" t="s">
        <v>135</v>
      </c>
      <c r="I37" s="35"/>
      <c r="J37" s="35">
        <v>25.15</v>
      </c>
      <c r="K37" s="35"/>
      <c r="L37" s="35">
        <v>27.64</v>
      </c>
      <c r="M37" s="35">
        <v>23.04</v>
      </c>
      <c r="N37" s="35">
        <v>27.64</v>
      </c>
      <c r="O37" s="35"/>
      <c r="P37" s="35"/>
    </row>
    <row r="38" spans="1:16" ht="12.75">
      <c r="A38" s="17" t="str">
        <f ca="1">IF(F38="","N.D.",IF((YEAR(NOW()+153)-YEAR(F38))&lt;40,"O",IF((YEAR(NOW()+153)-YEAR(F38))&lt;50,"I",IF((YEAR(NOW()+153)-YEAR(F38))&lt;60,"II","III"))))</f>
        <v>I</v>
      </c>
      <c r="B38" s="17">
        <f t="shared" si="0"/>
        <v>30</v>
      </c>
      <c r="C38" s="18">
        <f t="shared" si="1"/>
        <v>25.78</v>
      </c>
      <c r="D38" s="39" t="s">
        <v>208</v>
      </c>
      <c r="E38" s="39" t="s">
        <v>389</v>
      </c>
      <c r="F38" s="122">
        <v>25531</v>
      </c>
      <c r="G38" s="90">
        <v>119565</v>
      </c>
      <c r="H38" s="39" t="s">
        <v>125</v>
      </c>
      <c r="I38" s="35"/>
      <c r="J38" s="35">
        <v>25.12</v>
      </c>
      <c r="K38" s="35"/>
      <c r="L38" s="35"/>
      <c r="M38" s="35"/>
      <c r="N38" s="35">
        <v>48</v>
      </c>
      <c r="O38" s="35">
        <v>30</v>
      </c>
      <c r="P38" s="35"/>
    </row>
    <row r="39" spans="1:16" ht="12.75">
      <c r="A39" s="17" t="str">
        <f ca="1" t="shared" si="2"/>
        <v>O</v>
      </c>
      <c r="B39" s="17">
        <f t="shared" si="0"/>
        <v>31</v>
      </c>
      <c r="C39" s="18">
        <f t="shared" si="1"/>
        <v>24.7775</v>
      </c>
      <c r="D39" s="39" t="s">
        <v>563</v>
      </c>
      <c r="E39" s="31" t="s">
        <v>303</v>
      </c>
      <c r="F39" s="121">
        <v>26891</v>
      </c>
      <c r="G39" s="91">
        <v>104254</v>
      </c>
      <c r="H39" s="31" t="s">
        <v>29</v>
      </c>
      <c r="I39" s="42"/>
      <c r="J39" s="42"/>
      <c r="K39" s="41"/>
      <c r="L39" s="35"/>
      <c r="M39" s="35">
        <v>28.08</v>
      </c>
      <c r="N39" s="35">
        <v>48</v>
      </c>
      <c r="O39" s="35">
        <v>23.03</v>
      </c>
      <c r="P39" s="35"/>
    </row>
    <row r="40" spans="1:16" ht="12.75">
      <c r="A40" s="17" t="str">
        <f ca="1" t="shared" si="2"/>
        <v>III</v>
      </c>
      <c r="B40" s="17">
        <f t="shared" si="0"/>
        <v>32</v>
      </c>
      <c r="C40" s="18">
        <f t="shared" si="1"/>
        <v>22.9</v>
      </c>
      <c r="D40" s="39" t="s">
        <v>282</v>
      </c>
      <c r="E40" s="39" t="s">
        <v>255</v>
      </c>
      <c r="F40" s="121">
        <v>16775</v>
      </c>
      <c r="G40" s="89">
        <v>137922</v>
      </c>
      <c r="H40" s="39" t="s">
        <v>261</v>
      </c>
      <c r="I40" s="35"/>
      <c r="J40" s="35"/>
      <c r="K40" s="35">
        <v>21.04</v>
      </c>
      <c r="L40" s="35"/>
      <c r="M40" s="35"/>
      <c r="N40" s="35">
        <v>21.06</v>
      </c>
      <c r="O40" s="35">
        <v>49.5</v>
      </c>
      <c r="P40" s="35"/>
    </row>
    <row r="41" spans="1:16" ht="12.75">
      <c r="A41" s="17" t="str">
        <f ca="1" t="shared" si="2"/>
        <v>II</v>
      </c>
      <c r="B41" s="17">
        <f aca="true" t="shared" si="3" ref="B41:B72">RANK(C41,$C$9:$C$92,0)</f>
        <v>33</v>
      </c>
      <c r="C41" s="18">
        <f aca="true" t="shared" si="4" ref="C41:C72">IF(COUNTA(I41:P41)&gt;3,AVERAGE(LARGE(I41:P41,1),LARGE(I41:P41,2),LARGE(I41:P41,3),LARGE(I41:P41,4)),IF(COUNTA(I41:P41)&gt;2,AVERAGE(LARGE(I41:P41,1),LARGE(I41:P41,2),LARGE(I41:P41,3),0),IF(COUNTA(I41:P41)&gt;1,AVERAGE(LARGE(I41:P41,1),LARGE(I41:P41,2),0,0),IF(COUNTA(I41:P41)=1,AVERAGE(LARGE(I41:P41,1),0,0,0),0))))</f>
        <v>22.335</v>
      </c>
      <c r="D41" s="39" t="s">
        <v>237</v>
      </c>
      <c r="E41" s="39" t="s">
        <v>238</v>
      </c>
      <c r="F41" s="121">
        <v>21442</v>
      </c>
      <c r="G41" s="89">
        <v>103511</v>
      </c>
      <c r="H41" s="39" t="s">
        <v>44</v>
      </c>
      <c r="I41" s="35"/>
      <c r="J41" s="35"/>
      <c r="K41" s="35"/>
      <c r="L41" s="35"/>
      <c r="M41" s="35">
        <v>36.82</v>
      </c>
      <c r="N41" s="35"/>
      <c r="O41" s="35">
        <v>52.52</v>
      </c>
      <c r="P41" s="35"/>
    </row>
    <row r="42" spans="1:16" ht="12.75">
      <c r="A42" s="17" t="str">
        <f ca="1" t="shared" si="2"/>
        <v>III</v>
      </c>
      <c r="B42" s="17">
        <f t="shared" si="3"/>
        <v>34</v>
      </c>
      <c r="C42" s="18">
        <f t="shared" si="4"/>
        <v>21.7775</v>
      </c>
      <c r="D42" s="39" t="s">
        <v>260</v>
      </c>
      <c r="E42" s="39" t="s">
        <v>103</v>
      </c>
      <c r="F42" s="121">
        <v>16465</v>
      </c>
      <c r="G42" s="89">
        <v>146366</v>
      </c>
      <c r="H42" s="39" t="s">
        <v>261</v>
      </c>
      <c r="I42" s="35"/>
      <c r="J42" s="35"/>
      <c r="K42" s="35">
        <v>21.06</v>
      </c>
      <c r="L42" s="35"/>
      <c r="M42" s="35"/>
      <c r="N42" s="35">
        <v>21.05</v>
      </c>
      <c r="O42" s="35">
        <v>45</v>
      </c>
      <c r="P42" s="35"/>
    </row>
    <row r="43" spans="1:16" ht="12.75">
      <c r="A43" s="17" t="str">
        <f ca="1" t="shared" si="2"/>
        <v>II</v>
      </c>
      <c r="B43" s="17">
        <f t="shared" si="3"/>
        <v>35</v>
      </c>
      <c r="C43" s="18">
        <f t="shared" si="4"/>
        <v>20.4375</v>
      </c>
      <c r="D43" s="31" t="s">
        <v>312</v>
      </c>
      <c r="E43" s="31" t="s">
        <v>313</v>
      </c>
      <c r="F43" s="121">
        <v>21103</v>
      </c>
      <c r="G43" s="89">
        <v>107536</v>
      </c>
      <c r="H43" s="31" t="s">
        <v>161</v>
      </c>
      <c r="I43" s="35">
        <v>23.02</v>
      </c>
      <c r="J43" s="35"/>
      <c r="K43" s="35">
        <v>21.08</v>
      </c>
      <c r="L43" s="35"/>
      <c r="M43" s="35"/>
      <c r="N43" s="35"/>
      <c r="O43" s="35">
        <v>37.65</v>
      </c>
      <c r="P43" s="35"/>
    </row>
    <row r="44" spans="1:16" ht="12.75">
      <c r="A44" s="17" t="str">
        <f ca="1" t="shared" si="2"/>
        <v>I</v>
      </c>
      <c r="B44" s="17">
        <f t="shared" si="3"/>
        <v>36</v>
      </c>
      <c r="C44" s="18">
        <f t="shared" si="4"/>
        <v>20.04</v>
      </c>
      <c r="D44" s="39" t="s">
        <v>307</v>
      </c>
      <c r="E44" s="39" t="s">
        <v>49</v>
      </c>
      <c r="F44" s="121">
        <v>22790</v>
      </c>
      <c r="G44" s="89">
        <v>135993</v>
      </c>
      <c r="H44" s="39" t="s">
        <v>191</v>
      </c>
      <c r="I44" s="35"/>
      <c r="J44" s="35"/>
      <c r="K44" s="35"/>
      <c r="L44" s="35">
        <v>27.63</v>
      </c>
      <c r="M44" s="35"/>
      <c r="N44" s="35"/>
      <c r="O44" s="35">
        <v>52.53</v>
      </c>
      <c r="P44" s="35"/>
    </row>
    <row r="45" spans="1:16" ht="12.75">
      <c r="A45" s="17" t="str">
        <f ca="1" t="shared" si="2"/>
        <v>III</v>
      </c>
      <c r="B45" s="17">
        <f t="shared" si="3"/>
        <v>37</v>
      </c>
      <c r="C45" s="18">
        <f t="shared" si="4"/>
        <v>19.775</v>
      </c>
      <c r="D45" s="39" t="s">
        <v>214</v>
      </c>
      <c r="E45" s="33" t="s">
        <v>215</v>
      </c>
      <c r="F45" s="121">
        <v>15810</v>
      </c>
      <c r="G45" s="91"/>
      <c r="H45" s="33" t="s">
        <v>216</v>
      </c>
      <c r="I45" s="35"/>
      <c r="J45" s="35">
        <v>35.01</v>
      </c>
      <c r="K45" s="35"/>
      <c r="L45" s="35">
        <v>21.08</v>
      </c>
      <c r="M45" s="35">
        <v>23.01</v>
      </c>
      <c r="N45" s="35"/>
      <c r="O45" s="35"/>
      <c r="P45" s="35"/>
    </row>
    <row r="46" spans="1:16" ht="12.75">
      <c r="A46" s="17" t="str">
        <f ca="1" t="shared" si="2"/>
        <v>I</v>
      </c>
      <c r="B46" s="17">
        <f t="shared" si="3"/>
        <v>38</v>
      </c>
      <c r="C46" s="18">
        <f t="shared" si="4"/>
        <v>19.0475</v>
      </c>
      <c r="D46" s="31" t="s">
        <v>449</v>
      </c>
      <c r="E46" s="31" t="s">
        <v>450</v>
      </c>
      <c r="F46" s="121">
        <v>23501</v>
      </c>
      <c r="G46" s="91">
        <v>615037</v>
      </c>
      <c r="H46" s="31" t="s">
        <v>38</v>
      </c>
      <c r="I46" s="35">
        <v>30</v>
      </c>
      <c r="J46" s="35">
        <v>25.13</v>
      </c>
      <c r="K46" s="35">
        <v>21.06</v>
      </c>
      <c r="L46" s="35"/>
      <c r="M46" s="35"/>
      <c r="N46" s="35"/>
      <c r="O46" s="35"/>
      <c r="P46" s="35"/>
    </row>
    <row r="47" spans="1:16" ht="12.75">
      <c r="A47" s="17" t="str">
        <f ca="1" t="shared" si="2"/>
        <v>I</v>
      </c>
      <c r="B47" s="17">
        <f t="shared" si="3"/>
        <v>39</v>
      </c>
      <c r="C47" s="18">
        <f t="shared" si="4"/>
        <v>17.2525</v>
      </c>
      <c r="D47" s="39" t="s">
        <v>217</v>
      </c>
      <c r="E47" s="31" t="s">
        <v>28</v>
      </c>
      <c r="F47" s="121">
        <v>22768</v>
      </c>
      <c r="G47" s="91">
        <v>104216</v>
      </c>
      <c r="H47" s="31" t="s">
        <v>177</v>
      </c>
      <c r="I47" s="35"/>
      <c r="J47" s="35"/>
      <c r="K47" s="35"/>
      <c r="L47" s="35"/>
      <c r="M47" s="35"/>
      <c r="N47" s="35"/>
      <c r="O47" s="35">
        <v>69.01</v>
      </c>
      <c r="P47" s="35"/>
    </row>
    <row r="48" spans="1:16" ht="12.75">
      <c r="A48" s="17" t="str">
        <f ca="1" t="shared" si="2"/>
        <v>III</v>
      </c>
      <c r="B48" s="17">
        <f t="shared" si="3"/>
        <v>40</v>
      </c>
      <c r="C48" s="18">
        <f t="shared" si="4"/>
        <v>16.795</v>
      </c>
      <c r="D48" s="39" t="s">
        <v>204</v>
      </c>
      <c r="E48" s="39" t="s">
        <v>36</v>
      </c>
      <c r="F48" s="121">
        <v>15859</v>
      </c>
      <c r="G48" s="89">
        <v>139749</v>
      </c>
      <c r="H48" s="39" t="s">
        <v>168</v>
      </c>
      <c r="I48" s="35"/>
      <c r="J48" s="35">
        <v>25.04</v>
      </c>
      <c r="K48" s="35">
        <v>21.07</v>
      </c>
      <c r="L48" s="35"/>
      <c r="M48" s="35"/>
      <c r="N48" s="35">
        <v>21.07</v>
      </c>
      <c r="O48" s="35"/>
      <c r="P48" s="35"/>
    </row>
    <row r="49" spans="1:16" ht="12.75">
      <c r="A49" s="17" t="str">
        <f ca="1" t="shared" si="2"/>
        <v>II</v>
      </c>
      <c r="B49" s="17">
        <f t="shared" si="3"/>
        <v>41</v>
      </c>
      <c r="C49" s="18">
        <f t="shared" si="4"/>
        <v>16.767500000000002</v>
      </c>
      <c r="D49" s="31" t="s">
        <v>212</v>
      </c>
      <c r="E49" s="31" t="s">
        <v>36</v>
      </c>
      <c r="F49" s="121">
        <v>19224</v>
      </c>
      <c r="G49" s="89">
        <v>145469</v>
      </c>
      <c r="H49" s="31" t="s">
        <v>213</v>
      </c>
      <c r="I49" s="35"/>
      <c r="J49" s="35">
        <v>25.05</v>
      </c>
      <c r="K49" s="35"/>
      <c r="L49" s="35"/>
      <c r="M49" s="35"/>
      <c r="N49" s="35"/>
      <c r="O49" s="35">
        <v>42.02</v>
      </c>
      <c r="P49" s="35"/>
    </row>
    <row r="50" spans="1:16" ht="12.75">
      <c r="A50" s="17" t="str">
        <f ca="1" t="shared" si="2"/>
        <v>I</v>
      </c>
      <c r="B50" s="17">
        <f t="shared" si="3"/>
        <v>42</v>
      </c>
      <c r="C50" s="18">
        <f t="shared" si="4"/>
        <v>16.4125</v>
      </c>
      <c r="D50" s="39" t="s">
        <v>586</v>
      </c>
      <c r="E50" s="31" t="s">
        <v>31</v>
      </c>
      <c r="F50" s="121">
        <v>22194</v>
      </c>
      <c r="G50" s="91">
        <v>606800</v>
      </c>
      <c r="H50" s="31" t="s">
        <v>29</v>
      </c>
      <c r="I50" s="42"/>
      <c r="J50" s="42"/>
      <c r="K50" s="41"/>
      <c r="L50" s="41"/>
      <c r="M50" s="41"/>
      <c r="N50" s="41">
        <v>28.04</v>
      </c>
      <c r="O50" s="41">
        <v>37.61</v>
      </c>
      <c r="P50" s="41"/>
    </row>
    <row r="51" spans="1:16" ht="12.75">
      <c r="A51" s="17" t="str">
        <f ca="1" t="shared" si="2"/>
        <v>III</v>
      </c>
      <c r="B51" s="17">
        <f t="shared" si="3"/>
        <v>43</v>
      </c>
      <c r="C51" s="18">
        <f t="shared" si="4"/>
        <v>15.77</v>
      </c>
      <c r="D51" s="39" t="s">
        <v>65</v>
      </c>
      <c r="E51" s="31" t="s">
        <v>66</v>
      </c>
      <c r="F51" s="121">
        <v>17924</v>
      </c>
      <c r="G51" s="103" t="s">
        <v>67</v>
      </c>
      <c r="H51" s="31" t="s">
        <v>68</v>
      </c>
      <c r="I51" s="42"/>
      <c r="J51" s="42"/>
      <c r="K51" s="35">
        <v>21.05</v>
      </c>
      <c r="L51" s="35"/>
      <c r="M51" s="35"/>
      <c r="N51" s="35"/>
      <c r="O51" s="35">
        <v>42.03</v>
      </c>
      <c r="P51" s="35"/>
    </row>
    <row r="52" spans="1:16" ht="12.75">
      <c r="A52" s="17" t="str">
        <f ca="1" t="shared" si="2"/>
        <v>II</v>
      </c>
      <c r="B52" s="17">
        <f t="shared" si="3"/>
        <v>44</v>
      </c>
      <c r="C52" s="18">
        <f t="shared" si="4"/>
        <v>13.8075</v>
      </c>
      <c r="D52" s="31" t="s">
        <v>76</v>
      </c>
      <c r="E52" s="31" t="s">
        <v>22</v>
      </c>
      <c r="F52" s="116">
        <v>20153</v>
      </c>
      <c r="G52" s="32">
        <v>106508</v>
      </c>
      <c r="H52" s="31" t="s">
        <v>34</v>
      </c>
      <c r="I52" s="35"/>
      <c r="J52" s="35"/>
      <c r="K52" s="35"/>
      <c r="L52" s="35"/>
      <c r="M52" s="35"/>
      <c r="N52" s="35"/>
      <c r="O52" s="35">
        <v>55.23</v>
      </c>
      <c r="P52" s="35"/>
    </row>
    <row r="53" spans="1:16" ht="12.75">
      <c r="A53" s="17" t="str">
        <f ca="1">IF(F53="","N.D.",IF((YEAR(NOW()+153)-YEAR(F53))&lt;40,"O",IF((YEAR(NOW()+153)-YEAR(F53))&lt;50,"I",IF((YEAR(NOW()+153)-YEAR(F53))&lt;60,"II","III"))))</f>
        <v>II</v>
      </c>
      <c r="B53" s="17">
        <f t="shared" si="3"/>
        <v>45</v>
      </c>
      <c r="C53" s="18">
        <f t="shared" si="4"/>
        <v>13.14</v>
      </c>
      <c r="D53" s="39" t="s">
        <v>149</v>
      </c>
      <c r="E53" s="31" t="s">
        <v>31</v>
      </c>
      <c r="F53" s="116">
        <v>20499</v>
      </c>
      <c r="G53" s="69">
        <v>104386</v>
      </c>
      <c r="H53" s="39" t="s">
        <v>150</v>
      </c>
      <c r="I53" s="42"/>
      <c r="J53" s="42"/>
      <c r="K53" s="42"/>
      <c r="L53" s="42"/>
      <c r="M53" s="42"/>
      <c r="N53" s="41"/>
      <c r="O53" s="41">
        <v>52.56</v>
      </c>
      <c r="P53" s="41"/>
    </row>
    <row r="54" spans="1:16" ht="12.75">
      <c r="A54" s="17" t="str">
        <f ca="1" t="shared" si="2"/>
        <v>I</v>
      </c>
      <c r="B54" s="17">
        <f t="shared" si="3"/>
        <v>46</v>
      </c>
      <c r="C54" s="18">
        <f t="shared" si="4"/>
        <v>12.2725</v>
      </c>
      <c r="D54" s="39" t="s">
        <v>540</v>
      </c>
      <c r="E54" s="31" t="s">
        <v>541</v>
      </c>
      <c r="F54" s="116">
        <v>23105</v>
      </c>
      <c r="G54" s="41">
        <v>603896</v>
      </c>
      <c r="H54" s="31" t="s">
        <v>542</v>
      </c>
      <c r="I54" s="42"/>
      <c r="J54" s="42"/>
      <c r="K54" s="41"/>
      <c r="L54" s="35">
        <v>21.07</v>
      </c>
      <c r="M54" s="35"/>
      <c r="N54" s="35">
        <v>28.02</v>
      </c>
      <c r="O54" s="35"/>
      <c r="P54" s="35"/>
    </row>
    <row r="55" spans="1:16" ht="12.75">
      <c r="A55" s="17" t="str">
        <f ca="1">IF(F55="","N.D.",IF((YEAR(NOW()+153)-YEAR(F55))&lt;40,"O",IF((YEAR(NOW()+153)-YEAR(F55))&lt;50,"I",IF((YEAR(NOW()+153)-YEAR(F55))&lt;60,"II","III"))))</f>
        <v>I</v>
      </c>
      <c r="B55" s="17">
        <f t="shared" si="3"/>
        <v>47</v>
      </c>
      <c r="C55" s="18">
        <f t="shared" si="4"/>
        <v>12.2675</v>
      </c>
      <c r="D55" s="39" t="s">
        <v>543</v>
      </c>
      <c r="E55" s="31" t="s">
        <v>145</v>
      </c>
      <c r="F55" s="116">
        <v>24180</v>
      </c>
      <c r="G55" s="41">
        <v>601126</v>
      </c>
      <c r="H55" s="31" t="s">
        <v>196</v>
      </c>
      <c r="I55" s="42"/>
      <c r="J55" s="42"/>
      <c r="K55" s="41"/>
      <c r="L55" s="35">
        <v>21.06</v>
      </c>
      <c r="M55" s="35">
        <v>28.01</v>
      </c>
      <c r="N55" s="35"/>
      <c r="O55" s="35"/>
      <c r="P55" s="35"/>
    </row>
    <row r="56" spans="1:16" ht="12.75">
      <c r="A56" s="17" t="str">
        <f ca="1" t="shared" si="2"/>
        <v>O</v>
      </c>
      <c r="B56" s="17">
        <f t="shared" si="3"/>
        <v>48</v>
      </c>
      <c r="C56" s="18">
        <f t="shared" si="4"/>
        <v>11.524999999999999</v>
      </c>
      <c r="D56" s="39" t="s">
        <v>478</v>
      </c>
      <c r="E56" s="31" t="s">
        <v>266</v>
      </c>
      <c r="F56" s="116">
        <v>26799</v>
      </c>
      <c r="G56" s="41">
        <v>613634</v>
      </c>
      <c r="H56" s="31" t="s">
        <v>366</v>
      </c>
      <c r="I56" s="42"/>
      <c r="J56" s="41">
        <v>25.06</v>
      </c>
      <c r="K56" s="41"/>
      <c r="L56" s="35">
        <v>21.04</v>
      </c>
      <c r="M56" s="35"/>
      <c r="N56" s="35"/>
      <c r="O56" s="35"/>
      <c r="P56" s="35"/>
    </row>
    <row r="57" spans="1:16" ht="12.75">
      <c r="A57" s="17" t="str">
        <f ca="1" t="shared" si="2"/>
        <v>O</v>
      </c>
      <c r="B57" s="17">
        <f t="shared" si="3"/>
        <v>49</v>
      </c>
      <c r="C57" s="18">
        <f t="shared" si="4"/>
        <v>11.51</v>
      </c>
      <c r="D57" s="39" t="s">
        <v>468</v>
      </c>
      <c r="E57" s="31" t="s">
        <v>228</v>
      </c>
      <c r="F57" s="116">
        <v>26634</v>
      </c>
      <c r="G57" s="41">
        <v>130729</v>
      </c>
      <c r="H57" s="31" t="s">
        <v>400</v>
      </c>
      <c r="I57" s="42"/>
      <c r="J57" s="35">
        <v>46.04</v>
      </c>
      <c r="K57" s="35"/>
      <c r="L57" s="35"/>
      <c r="M57" s="35"/>
      <c r="N57" s="35"/>
      <c r="O57" s="35"/>
      <c r="P57" s="35"/>
    </row>
    <row r="58" spans="1:16" ht="12.75">
      <c r="A58" s="17" t="str">
        <f ca="1" t="shared" si="2"/>
        <v>I</v>
      </c>
      <c r="B58" s="17">
        <f t="shared" si="3"/>
        <v>50</v>
      </c>
      <c r="C58" s="18">
        <f t="shared" si="4"/>
        <v>11.505</v>
      </c>
      <c r="D58" s="39" t="s">
        <v>290</v>
      </c>
      <c r="E58" s="39" t="s">
        <v>28</v>
      </c>
      <c r="F58" s="117">
        <v>23694</v>
      </c>
      <c r="G58" s="57">
        <v>101707</v>
      </c>
      <c r="H58" s="39" t="s">
        <v>291</v>
      </c>
      <c r="I58" s="35"/>
      <c r="J58" s="35">
        <v>46.02</v>
      </c>
      <c r="K58" s="35"/>
      <c r="L58" s="35"/>
      <c r="M58" s="35"/>
      <c r="N58" s="35"/>
      <c r="O58" s="35"/>
      <c r="P58" s="35"/>
    </row>
    <row r="59" spans="1:16" ht="12.75">
      <c r="A59" s="17" t="str">
        <f ca="1" t="shared" si="2"/>
        <v>II</v>
      </c>
      <c r="B59" s="17">
        <f t="shared" si="3"/>
        <v>51</v>
      </c>
      <c r="C59" s="18">
        <f t="shared" si="4"/>
        <v>10.95</v>
      </c>
      <c r="D59" s="39" t="s">
        <v>62</v>
      </c>
      <c r="E59" s="31" t="s">
        <v>63</v>
      </c>
      <c r="F59" s="116">
        <v>21239</v>
      </c>
      <c r="G59" s="41">
        <v>108054</v>
      </c>
      <c r="H59" s="31" t="s">
        <v>619</v>
      </c>
      <c r="I59" s="35"/>
      <c r="J59" s="35"/>
      <c r="K59" s="35"/>
      <c r="L59" s="35"/>
      <c r="M59" s="35"/>
      <c r="N59" s="35"/>
      <c r="O59" s="35"/>
      <c r="P59" s="35">
        <v>43.8</v>
      </c>
    </row>
    <row r="60" spans="1:16" ht="12.75">
      <c r="A60" s="17" t="str">
        <f ca="1" t="shared" si="2"/>
        <v>O</v>
      </c>
      <c r="B60" s="17">
        <f t="shared" si="3"/>
        <v>51</v>
      </c>
      <c r="C60" s="18">
        <f t="shared" si="4"/>
        <v>10.95</v>
      </c>
      <c r="D60" s="39" t="s">
        <v>515</v>
      </c>
      <c r="E60" s="31" t="s">
        <v>267</v>
      </c>
      <c r="F60" s="116">
        <v>25599</v>
      </c>
      <c r="G60" s="41">
        <v>116525</v>
      </c>
      <c r="H60" s="31" t="s">
        <v>179</v>
      </c>
      <c r="I60" s="42"/>
      <c r="J60" s="42"/>
      <c r="K60" s="41">
        <v>43.8</v>
      </c>
      <c r="L60" s="35"/>
      <c r="M60" s="35"/>
      <c r="N60" s="35"/>
      <c r="O60" s="35"/>
      <c r="P60" s="35"/>
    </row>
    <row r="61" spans="1:16" ht="12.75">
      <c r="A61" s="17" t="str">
        <f ca="1" t="shared" si="2"/>
        <v>II</v>
      </c>
      <c r="B61" s="17">
        <f t="shared" si="3"/>
        <v>53</v>
      </c>
      <c r="C61" s="18">
        <f t="shared" si="4"/>
        <v>10.52</v>
      </c>
      <c r="D61" s="39" t="s">
        <v>178</v>
      </c>
      <c r="E61" s="31" t="s">
        <v>42</v>
      </c>
      <c r="F61" s="116">
        <v>19890</v>
      </c>
      <c r="G61" s="69">
        <v>142555</v>
      </c>
      <c r="H61" s="31" t="s">
        <v>179</v>
      </c>
      <c r="I61" s="42"/>
      <c r="J61" s="42"/>
      <c r="K61" s="42"/>
      <c r="L61" s="42"/>
      <c r="M61" s="42"/>
      <c r="N61" s="41"/>
      <c r="O61" s="41">
        <v>42.08</v>
      </c>
      <c r="P61" s="41"/>
    </row>
    <row r="62" spans="1:16" ht="12.75">
      <c r="A62" s="17" t="str">
        <f ca="1">IF(F62="","N.D.",IF((YEAR(NOW()+153)-YEAR(F62))&lt;40,"O",IF((YEAR(NOW()+153)-YEAR(F62))&lt;50,"I",IF((YEAR(NOW()+153)-YEAR(F62))&lt;60,"II","III"))))</f>
        <v>II</v>
      </c>
      <c r="B62" s="17">
        <f t="shared" si="3"/>
        <v>54</v>
      </c>
      <c r="C62" s="18">
        <f t="shared" si="4"/>
        <v>10.51</v>
      </c>
      <c r="D62" s="39" t="s">
        <v>571</v>
      </c>
      <c r="E62" s="31" t="s">
        <v>72</v>
      </c>
      <c r="F62" s="116">
        <v>19308</v>
      </c>
      <c r="G62" s="41">
        <v>616932</v>
      </c>
      <c r="H62" s="33" t="s">
        <v>51</v>
      </c>
      <c r="I62" s="42"/>
      <c r="J62" s="42"/>
      <c r="K62" s="42"/>
      <c r="L62" s="42"/>
      <c r="M62" s="42"/>
      <c r="N62" s="41"/>
      <c r="O62" s="41">
        <v>42.04</v>
      </c>
      <c r="P62" s="41"/>
    </row>
    <row r="63" spans="1:16" ht="12.75">
      <c r="A63" s="17" t="str">
        <f ca="1" t="shared" si="2"/>
        <v>I</v>
      </c>
      <c r="B63" s="17">
        <f t="shared" si="3"/>
        <v>55</v>
      </c>
      <c r="C63" s="18">
        <f t="shared" si="4"/>
        <v>10.309999999999999</v>
      </c>
      <c r="D63" s="39" t="s">
        <v>393</v>
      </c>
      <c r="E63" s="39" t="s">
        <v>224</v>
      </c>
      <c r="F63" s="116">
        <v>22122</v>
      </c>
      <c r="G63" s="32">
        <v>140054</v>
      </c>
      <c r="H63" s="39" t="s">
        <v>20</v>
      </c>
      <c r="I63" s="35"/>
      <c r="J63" s="35"/>
      <c r="K63" s="35"/>
      <c r="L63" s="35"/>
      <c r="M63" s="35"/>
      <c r="N63" s="35">
        <v>20.16</v>
      </c>
      <c r="O63" s="35"/>
      <c r="P63" s="35">
        <v>21.08</v>
      </c>
    </row>
    <row r="64" spans="1:16" ht="12.75">
      <c r="A64" s="17" t="str">
        <f ca="1" t="shared" si="2"/>
        <v>II</v>
      </c>
      <c r="B64" s="17">
        <f t="shared" si="3"/>
        <v>56</v>
      </c>
      <c r="C64" s="18">
        <f t="shared" si="4"/>
        <v>9.41</v>
      </c>
      <c r="D64" s="39" t="s">
        <v>289</v>
      </c>
      <c r="E64" s="31" t="s">
        <v>28</v>
      </c>
      <c r="F64" s="116">
        <v>21849</v>
      </c>
      <c r="G64" s="32">
        <v>613721</v>
      </c>
      <c r="H64" s="31" t="s">
        <v>34</v>
      </c>
      <c r="I64" s="42"/>
      <c r="J64" s="42"/>
      <c r="K64" s="42"/>
      <c r="L64" s="42"/>
      <c r="M64" s="42"/>
      <c r="N64" s="41"/>
      <c r="O64" s="41">
        <v>37.64</v>
      </c>
      <c r="P64" s="41"/>
    </row>
    <row r="65" spans="1:16" ht="12.75">
      <c r="A65" s="17" t="str">
        <f ca="1" t="shared" si="2"/>
        <v>I</v>
      </c>
      <c r="B65" s="17">
        <f t="shared" si="3"/>
        <v>57</v>
      </c>
      <c r="C65" s="18">
        <f t="shared" si="4"/>
        <v>9.4</v>
      </c>
      <c r="D65" s="39" t="s">
        <v>596</v>
      </c>
      <c r="E65" s="31" t="s">
        <v>488</v>
      </c>
      <c r="F65" s="116">
        <v>22716</v>
      </c>
      <c r="G65" s="41">
        <v>616796</v>
      </c>
      <c r="H65" s="31" t="s">
        <v>150</v>
      </c>
      <c r="I65" s="42"/>
      <c r="J65" s="42"/>
      <c r="K65" s="42"/>
      <c r="L65" s="42"/>
      <c r="M65" s="42"/>
      <c r="N65" s="41"/>
      <c r="O65" s="35">
        <v>37.6</v>
      </c>
      <c r="P65" s="41"/>
    </row>
    <row r="66" spans="1:16" ht="12.75">
      <c r="A66" s="17" t="str">
        <f ca="1" t="shared" si="2"/>
        <v>O</v>
      </c>
      <c r="B66" s="17">
        <f t="shared" si="3"/>
        <v>58</v>
      </c>
      <c r="C66" s="18">
        <f t="shared" si="4"/>
        <v>9.125</v>
      </c>
      <c r="D66" s="39" t="s">
        <v>597</v>
      </c>
      <c r="E66" s="31" t="s">
        <v>598</v>
      </c>
      <c r="F66" s="116">
        <v>27355</v>
      </c>
      <c r="G66" s="41">
        <v>108033</v>
      </c>
      <c r="H66" s="31" t="s">
        <v>599</v>
      </c>
      <c r="I66" s="42"/>
      <c r="J66" s="42"/>
      <c r="K66" s="42"/>
      <c r="L66" s="42"/>
      <c r="M66" s="42"/>
      <c r="N66" s="41"/>
      <c r="O66" s="35">
        <v>36.5</v>
      </c>
      <c r="P66" s="41"/>
    </row>
    <row r="67" spans="1:16" ht="12.75">
      <c r="A67" s="17" t="str">
        <f ca="1" t="shared" si="2"/>
        <v>II</v>
      </c>
      <c r="B67" s="17">
        <f t="shared" si="3"/>
        <v>59</v>
      </c>
      <c r="C67" s="18">
        <f t="shared" si="4"/>
        <v>9</v>
      </c>
      <c r="D67" s="39" t="s">
        <v>620</v>
      </c>
      <c r="E67" s="31" t="s">
        <v>501</v>
      </c>
      <c r="F67" s="116">
        <v>21509</v>
      </c>
      <c r="G67" s="41">
        <v>109960</v>
      </c>
      <c r="H67" s="31" t="s">
        <v>616</v>
      </c>
      <c r="I67" s="42"/>
      <c r="J67" s="42"/>
      <c r="K67" s="42"/>
      <c r="L67" s="42"/>
      <c r="M67" s="42"/>
      <c r="N67" s="41"/>
      <c r="O67" s="41"/>
      <c r="P67" s="35">
        <v>36</v>
      </c>
    </row>
    <row r="68" spans="1:16" ht="12.75">
      <c r="A68" s="17" t="str">
        <f ca="1" t="shared" si="2"/>
        <v>I</v>
      </c>
      <c r="B68" s="17">
        <f t="shared" si="3"/>
        <v>60</v>
      </c>
      <c r="C68" s="18">
        <f t="shared" si="4"/>
        <v>8.7625</v>
      </c>
      <c r="D68" s="39" t="s">
        <v>471</v>
      </c>
      <c r="E68" s="31" t="s">
        <v>33</v>
      </c>
      <c r="F68" s="116">
        <v>24908</v>
      </c>
      <c r="G68" s="41">
        <v>130724</v>
      </c>
      <c r="H68" s="31" t="s">
        <v>400</v>
      </c>
      <c r="I68" s="42"/>
      <c r="J68" s="35">
        <v>35.05</v>
      </c>
      <c r="K68" s="35"/>
      <c r="L68" s="35"/>
      <c r="M68" s="35"/>
      <c r="N68" s="35"/>
      <c r="O68" s="35"/>
      <c r="P68" s="35"/>
    </row>
    <row r="69" spans="1:16" ht="12.75">
      <c r="A69" s="17" t="str">
        <f ca="1" t="shared" si="2"/>
        <v>N.D.</v>
      </c>
      <c r="B69" s="17">
        <f t="shared" si="3"/>
        <v>61</v>
      </c>
      <c r="C69" s="18">
        <f t="shared" si="4"/>
        <v>8.25</v>
      </c>
      <c r="D69" s="39" t="s">
        <v>566</v>
      </c>
      <c r="E69" s="31" t="s">
        <v>567</v>
      </c>
      <c r="F69" s="116"/>
      <c r="G69" s="41"/>
      <c r="H69" s="101" t="s">
        <v>568</v>
      </c>
      <c r="I69" s="42"/>
      <c r="J69" s="42"/>
      <c r="K69" s="41"/>
      <c r="L69" s="35"/>
      <c r="M69" s="35">
        <v>33</v>
      </c>
      <c r="N69" s="35"/>
      <c r="O69" s="35"/>
      <c r="P69" s="35"/>
    </row>
    <row r="70" spans="1:16" ht="12.75">
      <c r="A70" s="17" t="str">
        <f ca="1" t="shared" si="2"/>
        <v>I</v>
      </c>
      <c r="B70" s="17">
        <f t="shared" si="3"/>
        <v>62</v>
      </c>
      <c r="C70" s="18">
        <f t="shared" si="4"/>
        <v>7.5</v>
      </c>
      <c r="D70" s="39" t="s">
        <v>241</v>
      </c>
      <c r="E70" s="39" t="s">
        <v>36</v>
      </c>
      <c r="F70" s="116">
        <v>24184</v>
      </c>
      <c r="G70" s="32">
        <v>100352</v>
      </c>
      <c r="H70" s="39" t="s">
        <v>23</v>
      </c>
      <c r="I70" s="35"/>
      <c r="J70" s="35"/>
      <c r="K70" s="35"/>
      <c r="L70" s="35"/>
      <c r="M70" s="35"/>
      <c r="N70" s="35"/>
      <c r="O70" s="35">
        <v>30</v>
      </c>
      <c r="P70" s="35"/>
    </row>
    <row r="71" spans="1:16" ht="12.75">
      <c r="A71" s="17" t="str">
        <f ca="1" t="shared" si="2"/>
        <v>I</v>
      </c>
      <c r="B71" s="17">
        <f t="shared" si="3"/>
        <v>63</v>
      </c>
      <c r="C71" s="18">
        <f t="shared" si="4"/>
        <v>7.0175</v>
      </c>
      <c r="D71" s="39" t="s">
        <v>225</v>
      </c>
      <c r="E71" s="31" t="s">
        <v>176</v>
      </c>
      <c r="F71" s="116">
        <v>24557</v>
      </c>
      <c r="G71" s="41">
        <v>124456</v>
      </c>
      <c r="H71" s="31" t="s">
        <v>213</v>
      </c>
      <c r="I71" s="42"/>
      <c r="J71" s="42"/>
      <c r="K71" s="41"/>
      <c r="L71" s="35"/>
      <c r="M71" s="35"/>
      <c r="N71" s="35">
        <v>28.07</v>
      </c>
      <c r="O71" s="35"/>
      <c r="P71" s="35"/>
    </row>
    <row r="72" spans="1:16" ht="12.75">
      <c r="A72" s="17" t="str">
        <f ca="1" t="shared" si="2"/>
        <v>I</v>
      </c>
      <c r="B72" s="17">
        <f t="shared" si="3"/>
        <v>64</v>
      </c>
      <c r="C72" s="18">
        <f t="shared" si="4"/>
        <v>7.015</v>
      </c>
      <c r="D72" s="39" t="s">
        <v>584</v>
      </c>
      <c r="E72" s="31" t="s">
        <v>585</v>
      </c>
      <c r="F72" s="116">
        <v>21988</v>
      </c>
      <c r="G72" s="41">
        <v>613063</v>
      </c>
      <c r="H72" s="31" t="s">
        <v>128</v>
      </c>
      <c r="I72" s="42"/>
      <c r="J72" s="42"/>
      <c r="K72" s="41"/>
      <c r="L72" s="35"/>
      <c r="M72" s="41"/>
      <c r="N72" s="41">
        <v>28.06</v>
      </c>
      <c r="O72" s="35"/>
      <c r="P72" s="41"/>
    </row>
    <row r="73" spans="1:16" ht="12.75">
      <c r="A73" s="17" t="str">
        <f ca="1" t="shared" si="2"/>
        <v>I</v>
      </c>
      <c r="B73" s="17">
        <f aca="true" t="shared" si="5" ref="B73:B92">RANK(C73,$C$9:$C$92,0)</f>
        <v>65</v>
      </c>
      <c r="C73" s="18">
        <f aca="true" t="shared" si="6" ref="C73:C92">IF(COUNTA(I73:P73)&gt;3,AVERAGE(LARGE(I73:P73,1),LARGE(I73:P73,2),LARGE(I73:P73,3),LARGE(I73:P73,4)),IF(COUNTA(I73:P73)&gt;2,AVERAGE(LARGE(I73:P73,1),LARGE(I73:P73,2),LARGE(I73:P73,3),0),IF(COUNTA(I73:P73)&gt;1,AVERAGE(LARGE(I73:P73,1),LARGE(I73:P73,2),0,0),IF(COUNTA(I73:P73)=1,AVERAGE(LARGE(I73:P73,1),0,0,0),0))))</f>
        <v>7.005</v>
      </c>
      <c r="D73" s="39" t="s">
        <v>565</v>
      </c>
      <c r="E73" s="31" t="s">
        <v>303</v>
      </c>
      <c r="F73" s="116">
        <v>23277</v>
      </c>
      <c r="G73" s="41">
        <v>618851</v>
      </c>
      <c r="H73" s="31" t="s">
        <v>128</v>
      </c>
      <c r="I73" s="42"/>
      <c r="J73" s="42"/>
      <c r="K73" s="41"/>
      <c r="L73" s="35"/>
      <c r="M73" s="35">
        <v>28.02</v>
      </c>
      <c r="N73" s="35"/>
      <c r="O73" s="35"/>
      <c r="P73" s="35"/>
    </row>
    <row r="74" spans="1:16" ht="12.75">
      <c r="A74" s="17" t="str">
        <f ca="1" t="shared" si="2"/>
        <v>II</v>
      </c>
      <c r="B74" s="17">
        <f t="shared" si="5"/>
        <v>66</v>
      </c>
      <c r="C74" s="18">
        <f t="shared" si="6"/>
        <v>6.91</v>
      </c>
      <c r="D74" s="39" t="s">
        <v>158</v>
      </c>
      <c r="E74" s="31" t="s">
        <v>148</v>
      </c>
      <c r="F74" s="116">
        <v>20606</v>
      </c>
      <c r="G74" s="41">
        <v>121080</v>
      </c>
      <c r="H74" s="31" t="s">
        <v>159</v>
      </c>
      <c r="I74" s="42"/>
      <c r="J74" s="42"/>
      <c r="K74" s="35"/>
      <c r="L74" s="35">
        <v>27.64</v>
      </c>
      <c r="M74" s="35"/>
      <c r="N74" s="35"/>
      <c r="O74" s="35"/>
      <c r="P74" s="35"/>
    </row>
    <row r="75" spans="1:16" ht="12.75">
      <c r="A75" s="17" t="str">
        <f ca="1" t="shared" si="2"/>
        <v>I</v>
      </c>
      <c r="B75" s="17">
        <f t="shared" si="5"/>
        <v>66</v>
      </c>
      <c r="C75" s="18">
        <f t="shared" si="6"/>
        <v>6.91</v>
      </c>
      <c r="D75" s="39" t="s">
        <v>403</v>
      </c>
      <c r="E75" s="31" t="s">
        <v>404</v>
      </c>
      <c r="F75" s="116">
        <v>22061</v>
      </c>
      <c r="G75" s="41">
        <v>115805</v>
      </c>
      <c r="H75" s="31" t="s">
        <v>621</v>
      </c>
      <c r="I75" s="35"/>
      <c r="J75" s="35"/>
      <c r="K75" s="35"/>
      <c r="L75" s="35"/>
      <c r="M75" s="35"/>
      <c r="N75" s="35"/>
      <c r="O75" s="35"/>
      <c r="P75" s="35">
        <v>27.64</v>
      </c>
    </row>
    <row r="76" spans="1:16" ht="12.75">
      <c r="A76" s="17" t="str">
        <f ca="1" t="shared" si="2"/>
        <v>O</v>
      </c>
      <c r="B76" s="17">
        <f t="shared" si="5"/>
        <v>68</v>
      </c>
      <c r="C76" s="18">
        <f t="shared" si="6"/>
        <v>6.9075</v>
      </c>
      <c r="D76" s="39" t="s">
        <v>319</v>
      </c>
      <c r="E76" s="31" t="s">
        <v>320</v>
      </c>
      <c r="F76" s="116">
        <v>26587</v>
      </c>
      <c r="G76" s="41">
        <v>124056</v>
      </c>
      <c r="H76" s="31" t="s">
        <v>179</v>
      </c>
      <c r="I76" s="42"/>
      <c r="J76" s="42"/>
      <c r="K76" s="41">
        <v>27.63</v>
      </c>
      <c r="L76" s="35"/>
      <c r="M76" s="35"/>
      <c r="N76" s="35"/>
      <c r="O76" s="35"/>
      <c r="P76" s="35"/>
    </row>
    <row r="77" spans="1:16" ht="12.75">
      <c r="A77" s="17" t="str">
        <f ca="1" t="shared" si="2"/>
        <v>II</v>
      </c>
      <c r="B77" s="17">
        <f t="shared" si="5"/>
        <v>68</v>
      </c>
      <c r="C77" s="18">
        <f t="shared" si="6"/>
        <v>6.9075</v>
      </c>
      <c r="D77" s="39" t="s">
        <v>69</v>
      </c>
      <c r="E77" s="31" t="s">
        <v>85</v>
      </c>
      <c r="F77" s="116">
        <v>20889</v>
      </c>
      <c r="G77" s="41">
        <v>110520</v>
      </c>
      <c r="H77" s="31" t="s">
        <v>616</v>
      </c>
      <c r="I77" s="42"/>
      <c r="J77" s="42"/>
      <c r="K77" s="42"/>
      <c r="L77" s="42"/>
      <c r="M77" s="42"/>
      <c r="N77" s="41"/>
      <c r="O77" s="41"/>
      <c r="P77" s="35">
        <v>27.63</v>
      </c>
    </row>
    <row r="78" spans="1:16" ht="12.75">
      <c r="A78" s="17" t="str">
        <f ca="1" t="shared" si="2"/>
        <v>II</v>
      </c>
      <c r="B78" s="17">
        <f t="shared" si="5"/>
        <v>70</v>
      </c>
      <c r="C78" s="18">
        <f t="shared" si="6"/>
        <v>6.905</v>
      </c>
      <c r="D78" s="39" t="s">
        <v>317</v>
      </c>
      <c r="E78" s="31" t="s">
        <v>66</v>
      </c>
      <c r="F78" s="116">
        <v>21209</v>
      </c>
      <c r="G78" s="41">
        <v>613465</v>
      </c>
      <c r="H78" s="31" t="s">
        <v>318</v>
      </c>
      <c r="I78" s="42"/>
      <c r="J78" s="42"/>
      <c r="K78" s="42"/>
      <c r="L78" s="42"/>
      <c r="M78" s="42"/>
      <c r="N78" s="41"/>
      <c r="O78" s="41"/>
      <c r="P78" s="35">
        <v>27.62</v>
      </c>
    </row>
    <row r="79" spans="1:16" ht="12.75">
      <c r="A79" s="17" t="str">
        <f ca="1" t="shared" si="2"/>
        <v>II</v>
      </c>
      <c r="B79" s="17">
        <f t="shared" si="5"/>
        <v>71</v>
      </c>
      <c r="C79" s="18">
        <f t="shared" si="6"/>
        <v>6.9025</v>
      </c>
      <c r="D79" s="39" t="s">
        <v>321</v>
      </c>
      <c r="E79" s="31" t="s">
        <v>228</v>
      </c>
      <c r="F79" s="116">
        <v>20201</v>
      </c>
      <c r="G79" s="41">
        <v>613466</v>
      </c>
      <c r="H79" s="31" t="s">
        <v>318</v>
      </c>
      <c r="I79" s="42"/>
      <c r="J79" s="42"/>
      <c r="K79" s="42"/>
      <c r="L79" s="42"/>
      <c r="M79" s="42"/>
      <c r="N79" s="41"/>
      <c r="O79" s="41"/>
      <c r="P79" s="35">
        <v>27.61</v>
      </c>
    </row>
    <row r="80" spans="1:16" ht="12.75">
      <c r="A80" s="17" t="str">
        <f ca="1" t="shared" si="2"/>
        <v>III</v>
      </c>
      <c r="B80" s="17">
        <f t="shared" si="5"/>
        <v>72</v>
      </c>
      <c r="C80" s="18">
        <f t="shared" si="6"/>
        <v>6.2775</v>
      </c>
      <c r="D80" s="31" t="s">
        <v>166</v>
      </c>
      <c r="E80" s="31" t="s">
        <v>167</v>
      </c>
      <c r="F80" s="116">
        <v>18112</v>
      </c>
      <c r="G80" s="32">
        <v>135089</v>
      </c>
      <c r="H80" s="31" t="s">
        <v>168</v>
      </c>
      <c r="I80" s="35"/>
      <c r="J80" s="35">
        <v>25.11</v>
      </c>
      <c r="K80" s="35"/>
      <c r="L80" s="35"/>
      <c r="M80" s="35"/>
      <c r="N80" s="35"/>
      <c r="O80" s="35"/>
      <c r="P80" s="35"/>
    </row>
    <row r="81" spans="1:16" ht="12.75">
      <c r="A81" s="17" t="str">
        <f ca="1" t="shared" si="2"/>
        <v>II</v>
      </c>
      <c r="B81" s="17">
        <f t="shared" si="5"/>
        <v>73</v>
      </c>
      <c r="C81" s="18">
        <f t="shared" si="6"/>
        <v>6.2725</v>
      </c>
      <c r="D81" s="39" t="s">
        <v>396</v>
      </c>
      <c r="E81" s="39" t="s">
        <v>299</v>
      </c>
      <c r="F81" s="117">
        <v>21192</v>
      </c>
      <c r="G81" s="57">
        <v>144490</v>
      </c>
      <c r="H81" s="39" t="s">
        <v>366</v>
      </c>
      <c r="I81" s="35"/>
      <c r="J81" s="35">
        <v>25.09</v>
      </c>
      <c r="K81" s="35"/>
      <c r="L81" s="35"/>
      <c r="M81" s="35"/>
      <c r="N81" s="35"/>
      <c r="O81" s="35"/>
      <c r="P81" s="35"/>
    </row>
    <row r="82" spans="1:16" ht="12.75">
      <c r="A82" s="17" t="str">
        <f aca="true" ca="1" t="shared" si="7" ref="A82:A92">IF(F82="","N.D.",IF((YEAR(NOW()+153)-YEAR(F82))&lt;40,"O",IF((YEAR(NOW()+153)-YEAR(F82))&lt;50,"I",IF((YEAR(NOW()+153)-YEAR(F82))&lt;60,"II","III"))))</f>
        <v>II</v>
      </c>
      <c r="B82" s="17">
        <f t="shared" si="5"/>
        <v>74</v>
      </c>
      <c r="C82" s="18">
        <f t="shared" si="6"/>
        <v>6.27</v>
      </c>
      <c r="D82" s="39" t="s">
        <v>475</v>
      </c>
      <c r="E82" s="31" t="s">
        <v>476</v>
      </c>
      <c r="F82" s="116">
        <v>20455</v>
      </c>
      <c r="G82" s="41"/>
      <c r="H82" s="31" t="s">
        <v>477</v>
      </c>
      <c r="I82" s="42"/>
      <c r="J82" s="41">
        <v>25.08</v>
      </c>
      <c r="K82" s="41"/>
      <c r="L82" s="35"/>
      <c r="M82" s="35"/>
      <c r="N82" s="35"/>
      <c r="O82" s="35"/>
      <c r="P82" s="35"/>
    </row>
    <row r="83" spans="1:16" ht="12.75">
      <c r="A83" s="17" t="str">
        <f ca="1" t="shared" si="7"/>
        <v>II</v>
      </c>
      <c r="B83" s="17">
        <f t="shared" si="5"/>
        <v>75</v>
      </c>
      <c r="C83" s="18">
        <f t="shared" si="6"/>
        <v>6.2675</v>
      </c>
      <c r="D83" s="39" t="s">
        <v>73</v>
      </c>
      <c r="E83" s="39" t="s">
        <v>74</v>
      </c>
      <c r="F83" s="116">
        <v>20388</v>
      </c>
      <c r="G83" s="32">
        <v>126832</v>
      </c>
      <c r="H83" s="39" t="s">
        <v>75</v>
      </c>
      <c r="I83" s="35"/>
      <c r="J83" s="35">
        <v>25.07</v>
      </c>
      <c r="K83" s="35"/>
      <c r="L83" s="35"/>
      <c r="M83" s="35"/>
      <c r="N83" s="35"/>
      <c r="O83" s="35"/>
      <c r="P83" s="35"/>
    </row>
    <row r="84" spans="1:16" ht="12.75">
      <c r="A84" s="17" t="str">
        <f ca="1" t="shared" si="7"/>
        <v>II</v>
      </c>
      <c r="B84" s="17">
        <f t="shared" si="5"/>
        <v>76</v>
      </c>
      <c r="C84" s="18">
        <f t="shared" si="6"/>
        <v>5.76</v>
      </c>
      <c r="D84" s="31" t="s">
        <v>223</v>
      </c>
      <c r="E84" s="31" t="s">
        <v>224</v>
      </c>
      <c r="F84" s="116">
        <v>20393</v>
      </c>
      <c r="G84" s="32">
        <v>107533</v>
      </c>
      <c r="H84" s="31" t="s">
        <v>161</v>
      </c>
      <c r="I84" s="35">
        <v>23.04</v>
      </c>
      <c r="J84" s="35"/>
      <c r="K84" s="35"/>
      <c r="L84" s="35"/>
      <c r="M84" s="35"/>
      <c r="N84" s="35"/>
      <c r="O84" s="35"/>
      <c r="P84" s="35"/>
    </row>
    <row r="85" spans="1:16" ht="12.75">
      <c r="A85" s="17" t="str">
        <f ca="1" t="shared" si="7"/>
        <v>I</v>
      </c>
      <c r="B85" s="17">
        <f t="shared" si="5"/>
        <v>76</v>
      </c>
      <c r="C85" s="18">
        <f t="shared" si="6"/>
        <v>5.76</v>
      </c>
      <c r="D85" s="39" t="s">
        <v>314</v>
      </c>
      <c r="E85" s="31" t="s">
        <v>72</v>
      </c>
      <c r="F85" s="116">
        <v>24257</v>
      </c>
      <c r="G85" s="41">
        <v>121661</v>
      </c>
      <c r="H85" s="31" t="s">
        <v>34</v>
      </c>
      <c r="I85" s="35"/>
      <c r="J85" s="35"/>
      <c r="K85" s="35"/>
      <c r="L85" s="35"/>
      <c r="M85" s="35"/>
      <c r="N85" s="35"/>
      <c r="O85" s="35">
        <v>23.04</v>
      </c>
      <c r="P85" s="35"/>
    </row>
    <row r="86" spans="1:16" ht="12.75">
      <c r="A86" s="17" t="str">
        <f ca="1" t="shared" si="7"/>
        <v>I</v>
      </c>
      <c r="B86" s="17">
        <f t="shared" si="5"/>
        <v>76</v>
      </c>
      <c r="C86" s="18">
        <f t="shared" si="6"/>
        <v>5.76</v>
      </c>
      <c r="D86" s="39" t="s">
        <v>397</v>
      </c>
      <c r="E86" s="39" t="s">
        <v>70</v>
      </c>
      <c r="F86" s="116">
        <v>24804</v>
      </c>
      <c r="G86" s="32">
        <v>603016</v>
      </c>
      <c r="H86" s="39" t="s">
        <v>26</v>
      </c>
      <c r="I86" s="35">
        <v>23.04</v>
      </c>
      <c r="J86" s="35"/>
      <c r="K86" s="35"/>
      <c r="L86" s="35"/>
      <c r="M86" s="35"/>
      <c r="N86" s="35"/>
      <c r="O86" s="35"/>
      <c r="P86" s="35"/>
    </row>
    <row r="87" spans="1:16" ht="12.75">
      <c r="A87" s="17" t="str">
        <f ca="1" t="shared" si="7"/>
        <v>O</v>
      </c>
      <c r="B87" s="17">
        <f t="shared" si="5"/>
        <v>79</v>
      </c>
      <c r="C87" s="18">
        <f t="shared" si="6"/>
        <v>5.755</v>
      </c>
      <c r="D87" s="39" t="s">
        <v>81</v>
      </c>
      <c r="E87" s="31" t="s">
        <v>82</v>
      </c>
      <c r="F87" s="115">
        <v>26892</v>
      </c>
      <c r="G87" s="20">
        <v>139874</v>
      </c>
      <c r="H87" s="21" t="s">
        <v>155</v>
      </c>
      <c r="I87" s="42"/>
      <c r="J87" s="42"/>
      <c r="K87" s="42"/>
      <c r="L87" s="42"/>
      <c r="M87" s="42"/>
      <c r="N87" s="41"/>
      <c r="O87" s="41">
        <v>23.02</v>
      </c>
      <c r="P87" s="41"/>
    </row>
    <row r="88" spans="1:16" ht="12.75">
      <c r="A88" s="17" t="str">
        <f ca="1" t="shared" si="7"/>
        <v>I</v>
      </c>
      <c r="B88" s="17">
        <f t="shared" si="5"/>
        <v>80</v>
      </c>
      <c r="C88" s="18">
        <f t="shared" si="6"/>
        <v>5.7525</v>
      </c>
      <c r="D88" s="39" t="s">
        <v>298</v>
      </c>
      <c r="E88" s="31" t="s">
        <v>299</v>
      </c>
      <c r="F88" s="116">
        <v>23032</v>
      </c>
      <c r="G88" s="41">
        <v>107569</v>
      </c>
      <c r="H88" s="31" t="s">
        <v>300</v>
      </c>
      <c r="I88" s="35">
        <v>23.01</v>
      </c>
      <c r="J88" s="35"/>
      <c r="K88" s="35"/>
      <c r="L88" s="35"/>
      <c r="M88" s="35"/>
      <c r="N88" s="35"/>
      <c r="O88" s="35"/>
      <c r="P88" s="35"/>
    </row>
    <row r="89" spans="1:16" ht="12.75">
      <c r="A89" s="17" t="str">
        <f ca="1" t="shared" si="7"/>
        <v>I</v>
      </c>
      <c r="B89" s="17">
        <f t="shared" si="5"/>
        <v>81</v>
      </c>
      <c r="C89" s="18">
        <f t="shared" si="6"/>
        <v>5.27</v>
      </c>
      <c r="D89" s="39" t="s">
        <v>538</v>
      </c>
      <c r="E89" s="31" t="s">
        <v>255</v>
      </c>
      <c r="F89" s="116">
        <v>22700</v>
      </c>
      <c r="G89" s="41">
        <v>618897</v>
      </c>
      <c r="H89" s="31" t="s">
        <v>539</v>
      </c>
      <c r="I89" s="42"/>
      <c r="J89" s="42"/>
      <c r="K89" s="35"/>
      <c r="L89" s="35">
        <v>21.08</v>
      </c>
      <c r="M89" s="35"/>
      <c r="N89" s="35"/>
      <c r="O89" s="35"/>
      <c r="P89" s="35"/>
    </row>
    <row r="90" spans="1:16" ht="12.75">
      <c r="A90" s="17" t="str">
        <f ca="1" t="shared" si="7"/>
        <v>I</v>
      </c>
      <c r="B90" s="17">
        <f t="shared" si="5"/>
        <v>82</v>
      </c>
      <c r="C90" s="18">
        <f t="shared" si="6"/>
        <v>5.2675</v>
      </c>
      <c r="D90" s="39" t="s">
        <v>622</v>
      </c>
      <c r="E90" s="107" t="s">
        <v>623</v>
      </c>
      <c r="F90" s="116">
        <v>23019</v>
      </c>
      <c r="G90" s="41">
        <v>619084</v>
      </c>
      <c r="H90" s="31" t="s">
        <v>318</v>
      </c>
      <c r="I90" s="42"/>
      <c r="J90" s="42"/>
      <c r="K90" s="42"/>
      <c r="L90" s="42"/>
      <c r="M90" s="42"/>
      <c r="N90" s="41"/>
      <c r="O90" s="41"/>
      <c r="P90" s="35">
        <v>21.07</v>
      </c>
    </row>
    <row r="91" spans="1:16" ht="12.75">
      <c r="A91" s="17" t="str">
        <f ca="1" t="shared" si="7"/>
        <v>O</v>
      </c>
      <c r="B91" s="17">
        <f t="shared" si="5"/>
        <v>83</v>
      </c>
      <c r="C91" s="18">
        <f t="shared" si="6"/>
        <v>5.265</v>
      </c>
      <c r="D91" s="39" t="s">
        <v>624</v>
      </c>
      <c r="E91" s="31" t="s">
        <v>238</v>
      </c>
      <c r="F91" s="116">
        <v>25875</v>
      </c>
      <c r="G91" s="41">
        <v>602904</v>
      </c>
      <c r="H91" s="31" t="s">
        <v>616</v>
      </c>
      <c r="I91" s="42"/>
      <c r="J91" s="42"/>
      <c r="K91" s="42"/>
      <c r="L91" s="42"/>
      <c r="M91" s="42"/>
      <c r="N91" s="41"/>
      <c r="O91" s="41"/>
      <c r="P91" s="35">
        <v>21.06</v>
      </c>
    </row>
    <row r="92" spans="1:16" ht="12.75">
      <c r="A92" s="17" t="str">
        <f ca="1" t="shared" si="7"/>
        <v>O</v>
      </c>
      <c r="B92" s="17">
        <f t="shared" si="5"/>
        <v>84</v>
      </c>
      <c r="C92" s="18">
        <f t="shared" si="6"/>
        <v>4.395</v>
      </c>
      <c r="D92" s="39" t="s">
        <v>577</v>
      </c>
      <c r="E92" s="31" t="s">
        <v>267</v>
      </c>
      <c r="F92" s="116">
        <v>27542</v>
      </c>
      <c r="G92" s="41">
        <v>610361</v>
      </c>
      <c r="H92" s="31" t="s">
        <v>291</v>
      </c>
      <c r="I92" s="42"/>
      <c r="J92" s="42"/>
      <c r="K92" s="42"/>
      <c r="L92" s="42"/>
      <c r="M92" s="42"/>
      <c r="N92" s="41"/>
      <c r="O92" s="41">
        <v>17.58</v>
      </c>
      <c r="P92" s="41"/>
    </row>
    <row r="93" spans="3:4" ht="12.75">
      <c r="C93" s="44"/>
      <c r="D93" s="73"/>
    </row>
    <row r="94" spans="1:4" ht="12.75">
      <c r="A94" s="46" t="s">
        <v>104</v>
      </c>
      <c r="B94" s="46"/>
      <c r="C94" s="147" t="s">
        <v>105</v>
      </c>
      <c r="D94" s="147"/>
    </row>
    <row r="95" spans="1:4" ht="12.75">
      <c r="A95" s="46" t="s">
        <v>106</v>
      </c>
      <c r="B95" s="46"/>
      <c r="C95" s="147" t="s">
        <v>107</v>
      </c>
      <c r="D95" s="147"/>
    </row>
    <row r="96" spans="1:4" ht="12.75">
      <c r="A96" s="45" t="s">
        <v>108</v>
      </c>
      <c r="B96" s="45"/>
      <c r="C96" s="147" t="s">
        <v>109</v>
      </c>
      <c r="D96" s="147"/>
    </row>
    <row r="97" spans="1:4" ht="12.75">
      <c r="A97" s="45" t="s">
        <v>110</v>
      </c>
      <c r="B97" s="45"/>
      <c r="C97" s="147" t="s">
        <v>111</v>
      </c>
      <c r="D97" s="147"/>
    </row>
    <row r="98" spans="1:4" ht="12.75">
      <c r="A98" s="12"/>
      <c r="B98" s="47"/>
      <c r="C98" s="48"/>
      <c r="D98" s="60"/>
    </row>
    <row r="99" spans="1:4" ht="12.75">
      <c r="A99" s="46" t="s">
        <v>427</v>
      </c>
      <c r="B99" s="46"/>
      <c r="C99" s="49"/>
      <c r="D99" s="46"/>
    </row>
    <row r="100" spans="1:4" ht="12.75">
      <c r="A100" s="45" t="s">
        <v>112</v>
      </c>
      <c r="B100" s="45"/>
      <c r="C100" s="24"/>
      <c r="D100" s="45"/>
    </row>
  </sheetData>
  <mergeCells count="16">
    <mergeCell ref="A1:P1"/>
    <mergeCell ref="A2:P2"/>
    <mergeCell ref="A3:P3"/>
    <mergeCell ref="A4:P4"/>
    <mergeCell ref="F6:F8"/>
    <mergeCell ref="H6:H8"/>
    <mergeCell ref="C94:D94"/>
    <mergeCell ref="A6:A8"/>
    <mergeCell ref="B6:B8"/>
    <mergeCell ref="C6:C8"/>
    <mergeCell ref="D6:D8"/>
    <mergeCell ref="G6:G8"/>
    <mergeCell ref="C95:D95"/>
    <mergeCell ref="C96:D96"/>
    <mergeCell ref="C97:D97"/>
    <mergeCell ref="E6:E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51" customWidth="1"/>
    <col min="3" max="3" width="6.7109375" style="2" customWidth="1"/>
    <col min="4" max="4" width="18.421875" style="1" customWidth="1"/>
    <col min="5" max="5" width="16.140625" style="1" customWidth="1"/>
    <col min="6" max="6" width="8.140625" style="114" bestFit="1" customWidth="1"/>
    <col min="7" max="7" width="7.00390625" style="75" bestFit="1" customWidth="1"/>
    <col min="8" max="8" width="7.7109375" style="1" customWidth="1"/>
    <col min="9" max="9" width="8.7109375" style="6" customWidth="1"/>
    <col min="10" max="10" width="8.7109375" style="64" customWidth="1"/>
    <col min="11" max="12" width="8.7109375" style="3" customWidth="1"/>
    <col min="13" max="13" width="8.57421875" style="64" customWidth="1"/>
    <col min="14" max="14" width="8.7109375" style="64" customWidth="1"/>
    <col min="15" max="16" width="8.7109375" style="3" customWidth="1"/>
    <col min="17" max="16384" width="9.140625" style="1" customWidth="1"/>
  </cols>
  <sheetData>
    <row r="1" spans="1:16" ht="12.75">
      <c r="A1" s="156" t="s">
        <v>527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2.75">
      <c r="A2" s="138" t="s">
        <v>528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>
      <c r="A3" s="157" t="s">
        <v>136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ht="12.75" customHeight="1">
      <c r="A4" s="144" t="s">
        <v>631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5"/>
    </row>
    <row r="5" spans="7:9" ht="12.75" customHeight="1">
      <c r="G5" s="3"/>
      <c r="H5" s="4"/>
      <c r="I5" s="63"/>
    </row>
    <row r="6" spans="1:16" ht="12.75">
      <c r="A6" s="123" t="s">
        <v>1</v>
      </c>
      <c r="B6" s="149" t="s">
        <v>2</v>
      </c>
      <c r="C6" s="148" t="s">
        <v>3</v>
      </c>
      <c r="D6" s="125" t="s">
        <v>4</v>
      </c>
      <c r="E6" s="125" t="s">
        <v>5</v>
      </c>
      <c r="F6" s="128" t="s">
        <v>557</v>
      </c>
      <c r="G6" s="160" t="s">
        <v>558</v>
      </c>
      <c r="H6" s="125" t="s">
        <v>559</v>
      </c>
      <c r="I6" s="9" t="s">
        <v>6</v>
      </c>
      <c r="J6" s="65" t="s">
        <v>7</v>
      </c>
      <c r="K6" s="11" t="s">
        <v>8</v>
      </c>
      <c r="L6" s="11" t="s">
        <v>9</v>
      </c>
      <c r="M6" s="66" t="s">
        <v>10</v>
      </c>
      <c r="N6" s="65" t="s">
        <v>11</v>
      </c>
      <c r="O6" s="11" t="s">
        <v>12</v>
      </c>
      <c r="P6" s="11" t="s">
        <v>13</v>
      </c>
    </row>
    <row r="7" spans="1:16" ht="12.75">
      <c r="A7" s="123"/>
      <c r="B7" s="149"/>
      <c r="C7" s="148"/>
      <c r="D7" s="126"/>
      <c r="E7" s="126"/>
      <c r="F7" s="129"/>
      <c r="G7" s="161"/>
      <c r="H7" s="126"/>
      <c r="I7" s="67" t="s">
        <v>137</v>
      </c>
      <c r="J7" s="67" t="s">
        <v>14</v>
      </c>
      <c r="K7" s="67" t="s">
        <v>15</v>
      </c>
      <c r="L7" s="67" t="s">
        <v>504</v>
      </c>
      <c r="M7" s="14" t="s">
        <v>529</v>
      </c>
      <c r="N7" s="14" t="s">
        <v>16</v>
      </c>
      <c r="O7" s="67" t="s">
        <v>17</v>
      </c>
      <c r="P7" s="14" t="s">
        <v>617</v>
      </c>
    </row>
    <row r="8" spans="1:16" ht="22.5">
      <c r="A8" s="123"/>
      <c r="B8" s="149"/>
      <c r="C8" s="148"/>
      <c r="D8" s="127"/>
      <c r="E8" s="127"/>
      <c r="F8" s="130"/>
      <c r="G8" s="162"/>
      <c r="H8" s="127"/>
      <c r="I8" s="68">
        <v>38256</v>
      </c>
      <c r="J8" s="111" t="s">
        <v>430</v>
      </c>
      <c r="K8" s="68" t="s">
        <v>451</v>
      </c>
      <c r="L8" s="68" t="s">
        <v>505</v>
      </c>
      <c r="M8" s="16" t="s">
        <v>530</v>
      </c>
      <c r="N8" s="16" t="s">
        <v>579</v>
      </c>
      <c r="O8" s="68" t="s">
        <v>592</v>
      </c>
      <c r="P8" s="16" t="s">
        <v>618</v>
      </c>
    </row>
    <row r="9" spans="1:16" ht="12.75">
      <c r="A9" s="17" t="str">
        <f aca="true" ca="1" t="shared" si="0" ref="A9:A40">IF(F9="","N.D.",IF((YEAR(NOW()+153)-YEAR(F9))&lt;40,"O",IF((YEAR(NOW()+153)-YEAR(F9))&lt;50,"I",IF((YEAR(NOW()+153)-YEAR(F9))&lt;60,"II","III"))))</f>
        <v>II</v>
      </c>
      <c r="B9" s="17">
        <f aca="true" t="shared" si="1" ref="B9:B40">RANK(C9,$C$9:$C$188,0)</f>
        <v>1</v>
      </c>
      <c r="C9" s="18">
        <f aca="true" t="shared" si="2" ref="C9:C40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80.375</v>
      </c>
      <c r="D9" s="31" t="s">
        <v>211</v>
      </c>
      <c r="E9" s="31" t="s">
        <v>167</v>
      </c>
      <c r="F9" s="116">
        <v>20083</v>
      </c>
      <c r="G9" s="69">
        <v>103115</v>
      </c>
      <c r="H9" s="31" t="s">
        <v>155</v>
      </c>
      <c r="I9" s="35">
        <v>73</v>
      </c>
      <c r="J9" s="35"/>
      <c r="K9" s="35">
        <v>73</v>
      </c>
      <c r="L9" s="35"/>
      <c r="M9" s="35">
        <v>66</v>
      </c>
      <c r="N9" s="35">
        <v>58.4</v>
      </c>
      <c r="O9" s="35">
        <v>109.5</v>
      </c>
      <c r="P9" s="35"/>
    </row>
    <row r="10" spans="1:16" ht="12.75">
      <c r="A10" s="17" t="str">
        <f ca="1" t="shared" si="0"/>
        <v>I</v>
      </c>
      <c r="B10" s="17">
        <f t="shared" si="1"/>
        <v>2</v>
      </c>
      <c r="C10" s="18">
        <f t="shared" si="2"/>
        <v>71.925</v>
      </c>
      <c r="D10" s="39" t="s">
        <v>146</v>
      </c>
      <c r="E10" s="31" t="s">
        <v>28</v>
      </c>
      <c r="F10" s="116">
        <v>22381</v>
      </c>
      <c r="G10" s="69">
        <v>104041</v>
      </c>
      <c r="H10" s="31" t="s">
        <v>147</v>
      </c>
      <c r="I10" s="35">
        <v>46.03</v>
      </c>
      <c r="J10" s="35">
        <v>52.8</v>
      </c>
      <c r="K10" s="35">
        <v>35.05</v>
      </c>
      <c r="L10" s="35">
        <v>60</v>
      </c>
      <c r="M10" s="35">
        <v>66</v>
      </c>
      <c r="N10" s="35"/>
      <c r="O10" s="35">
        <v>108.9</v>
      </c>
      <c r="P10" s="35"/>
    </row>
    <row r="11" spans="1:16" ht="12.75">
      <c r="A11" s="17" t="str">
        <f ca="1" t="shared" si="0"/>
        <v>II</v>
      </c>
      <c r="B11" s="17">
        <f t="shared" si="1"/>
        <v>3</v>
      </c>
      <c r="C11" s="18">
        <f t="shared" si="2"/>
        <v>69.5075</v>
      </c>
      <c r="D11" s="39" t="s">
        <v>158</v>
      </c>
      <c r="E11" s="31" t="s">
        <v>148</v>
      </c>
      <c r="F11" s="116">
        <v>20606</v>
      </c>
      <c r="G11" s="69">
        <v>121080</v>
      </c>
      <c r="H11" s="31" t="s">
        <v>159</v>
      </c>
      <c r="I11" s="35">
        <v>60</v>
      </c>
      <c r="J11" s="35"/>
      <c r="K11" s="35">
        <v>35.06</v>
      </c>
      <c r="L11" s="35">
        <v>73</v>
      </c>
      <c r="M11" s="35">
        <v>46.03</v>
      </c>
      <c r="N11" s="35"/>
      <c r="O11" s="35">
        <v>99</v>
      </c>
      <c r="P11" s="35"/>
    </row>
    <row r="12" spans="1:16" ht="12.75">
      <c r="A12" s="17" t="str">
        <f ca="1" t="shared" si="0"/>
        <v>II</v>
      </c>
      <c r="B12" s="17">
        <f t="shared" si="1"/>
        <v>4</v>
      </c>
      <c r="C12" s="18">
        <f t="shared" si="2"/>
        <v>63.31</v>
      </c>
      <c r="D12" s="39" t="s">
        <v>139</v>
      </c>
      <c r="E12" s="39" t="s">
        <v>140</v>
      </c>
      <c r="F12" s="116">
        <v>19896</v>
      </c>
      <c r="G12" s="69">
        <v>106467</v>
      </c>
      <c r="H12" s="39" t="s">
        <v>141</v>
      </c>
      <c r="I12" s="35"/>
      <c r="J12" s="35">
        <v>43.8</v>
      </c>
      <c r="K12" s="35"/>
      <c r="L12" s="35">
        <v>58.4</v>
      </c>
      <c r="M12" s="35">
        <v>73</v>
      </c>
      <c r="N12" s="35">
        <v>52.8</v>
      </c>
      <c r="O12" s="35">
        <v>69.04</v>
      </c>
      <c r="P12" s="35"/>
    </row>
    <row r="13" spans="1:16" ht="12.75">
      <c r="A13" s="17" t="str">
        <f ca="1" t="shared" si="0"/>
        <v>I</v>
      </c>
      <c r="B13" s="17">
        <f t="shared" si="1"/>
        <v>5</v>
      </c>
      <c r="C13" s="18">
        <f t="shared" si="2"/>
        <v>60.08</v>
      </c>
      <c r="D13" s="39" t="s">
        <v>142</v>
      </c>
      <c r="E13" s="39" t="s">
        <v>102</v>
      </c>
      <c r="F13" s="116">
        <v>22358</v>
      </c>
      <c r="G13" s="69">
        <v>101707</v>
      </c>
      <c r="H13" s="39" t="s">
        <v>143</v>
      </c>
      <c r="I13" s="35">
        <v>66</v>
      </c>
      <c r="J13" s="35"/>
      <c r="K13" s="35">
        <v>73</v>
      </c>
      <c r="L13" s="35"/>
      <c r="M13" s="35">
        <v>60</v>
      </c>
      <c r="N13" s="35"/>
      <c r="O13" s="35">
        <v>41.32</v>
      </c>
      <c r="P13" s="35"/>
    </row>
    <row r="14" spans="1:16" ht="12.75">
      <c r="A14" s="17" t="str">
        <f ca="1" t="shared" si="0"/>
        <v>II</v>
      </c>
      <c r="B14" s="17">
        <f t="shared" si="1"/>
        <v>6</v>
      </c>
      <c r="C14" s="18">
        <f t="shared" si="2"/>
        <v>58.67</v>
      </c>
      <c r="D14" s="27" t="s">
        <v>123</v>
      </c>
      <c r="E14" s="27" t="s">
        <v>148</v>
      </c>
      <c r="F14" s="115">
        <v>20010</v>
      </c>
      <c r="G14" s="53">
        <v>600377</v>
      </c>
      <c r="H14" s="27" t="s">
        <v>125</v>
      </c>
      <c r="I14" s="35">
        <v>46.04</v>
      </c>
      <c r="J14" s="35"/>
      <c r="K14" s="35">
        <v>35.08</v>
      </c>
      <c r="L14" s="35">
        <v>52.8</v>
      </c>
      <c r="M14" s="35">
        <v>35.04</v>
      </c>
      <c r="N14" s="35">
        <v>36.84</v>
      </c>
      <c r="O14" s="35">
        <v>99</v>
      </c>
      <c r="P14" s="35"/>
    </row>
    <row r="15" spans="1:16" ht="12.75">
      <c r="A15" s="17" t="str">
        <f ca="1" t="shared" si="0"/>
        <v>O</v>
      </c>
      <c r="B15" s="17">
        <f t="shared" si="1"/>
        <v>7</v>
      </c>
      <c r="C15" s="18">
        <f t="shared" si="2"/>
        <v>57.559999999999995</v>
      </c>
      <c r="D15" s="39" t="s">
        <v>190</v>
      </c>
      <c r="E15" s="31" t="s">
        <v>70</v>
      </c>
      <c r="F15" s="116">
        <v>26903</v>
      </c>
      <c r="G15" s="69">
        <v>102972</v>
      </c>
      <c r="H15" s="31" t="s">
        <v>191</v>
      </c>
      <c r="I15" s="35"/>
      <c r="J15" s="35"/>
      <c r="K15" s="35"/>
      <c r="L15" s="35">
        <v>46.04</v>
      </c>
      <c r="M15" s="35">
        <v>52.8</v>
      </c>
      <c r="N15" s="35">
        <v>73</v>
      </c>
      <c r="O15" s="35">
        <v>58.4</v>
      </c>
      <c r="P15" s="35"/>
    </row>
    <row r="16" spans="1:16" ht="12.75" customHeight="1">
      <c r="A16" s="17" t="str">
        <f ca="1" t="shared" si="0"/>
        <v>I</v>
      </c>
      <c r="B16" s="17">
        <f t="shared" si="1"/>
        <v>8</v>
      </c>
      <c r="C16" s="18">
        <f t="shared" si="2"/>
        <v>54.245000000000005</v>
      </c>
      <c r="D16" s="39" t="s">
        <v>187</v>
      </c>
      <c r="E16" s="39" t="s">
        <v>85</v>
      </c>
      <c r="F16" s="116">
        <v>21993</v>
      </c>
      <c r="G16" s="69">
        <v>106440</v>
      </c>
      <c r="H16" s="39" t="s">
        <v>188</v>
      </c>
      <c r="I16" s="35">
        <v>35.05</v>
      </c>
      <c r="J16" s="35"/>
      <c r="K16" s="35">
        <v>46.02</v>
      </c>
      <c r="L16" s="35"/>
      <c r="M16" s="35">
        <v>35.02</v>
      </c>
      <c r="N16" s="35">
        <v>60</v>
      </c>
      <c r="O16" s="35">
        <v>75.91</v>
      </c>
      <c r="P16" s="35"/>
    </row>
    <row r="17" spans="1:16" ht="12.75">
      <c r="A17" s="17" t="str">
        <f ca="1" t="shared" si="0"/>
        <v>II</v>
      </c>
      <c r="B17" s="17">
        <f t="shared" si="1"/>
        <v>9</v>
      </c>
      <c r="C17" s="18">
        <f t="shared" si="2"/>
        <v>53.142500000000005</v>
      </c>
      <c r="D17" s="31" t="s">
        <v>87</v>
      </c>
      <c r="E17" s="31" t="s">
        <v>88</v>
      </c>
      <c r="F17" s="116">
        <v>18971</v>
      </c>
      <c r="G17" s="69">
        <v>121659</v>
      </c>
      <c r="H17" s="31" t="s">
        <v>89</v>
      </c>
      <c r="I17" s="25">
        <v>35.06</v>
      </c>
      <c r="J17" s="25">
        <v>27.61</v>
      </c>
      <c r="K17" s="25">
        <v>66</v>
      </c>
      <c r="L17" s="25">
        <v>48</v>
      </c>
      <c r="M17" s="35">
        <v>46.02</v>
      </c>
      <c r="N17" s="35">
        <v>36.81</v>
      </c>
      <c r="O17" s="25">
        <v>52.55</v>
      </c>
      <c r="P17" s="35"/>
    </row>
    <row r="18" spans="1:16" ht="12.75">
      <c r="A18" s="17" t="str">
        <f ca="1" t="shared" si="0"/>
        <v>II</v>
      </c>
      <c r="B18" s="17">
        <f t="shared" si="1"/>
        <v>10</v>
      </c>
      <c r="C18" s="18">
        <f t="shared" si="2"/>
        <v>51.425</v>
      </c>
      <c r="D18" s="31" t="s">
        <v>178</v>
      </c>
      <c r="E18" s="31" t="s">
        <v>42</v>
      </c>
      <c r="F18" s="116">
        <v>19890</v>
      </c>
      <c r="G18" s="69">
        <v>142555</v>
      </c>
      <c r="H18" s="31" t="s">
        <v>179</v>
      </c>
      <c r="I18" s="25"/>
      <c r="J18" s="25">
        <v>27.62</v>
      </c>
      <c r="K18" s="25"/>
      <c r="L18" s="25"/>
      <c r="M18" s="35">
        <v>60</v>
      </c>
      <c r="N18" s="35">
        <v>28.08</v>
      </c>
      <c r="O18" s="25">
        <v>90</v>
      </c>
      <c r="P18" s="35"/>
    </row>
    <row r="19" spans="1:16" ht="12.75" customHeight="1">
      <c r="A19" s="17" t="str">
        <f ca="1" t="shared" si="0"/>
        <v>III</v>
      </c>
      <c r="B19" s="17">
        <f t="shared" si="1"/>
        <v>11</v>
      </c>
      <c r="C19" s="18">
        <f t="shared" si="2"/>
        <v>51.045</v>
      </c>
      <c r="D19" s="31" t="s">
        <v>95</v>
      </c>
      <c r="E19" s="31" t="s">
        <v>96</v>
      </c>
      <c r="F19" s="116">
        <v>15474</v>
      </c>
      <c r="G19" s="43" t="s">
        <v>97</v>
      </c>
      <c r="H19" s="31" t="s">
        <v>98</v>
      </c>
      <c r="I19" s="35">
        <v>46.03</v>
      </c>
      <c r="J19" s="35"/>
      <c r="K19" s="35">
        <v>35.04</v>
      </c>
      <c r="L19" s="35"/>
      <c r="M19" s="35">
        <v>60</v>
      </c>
      <c r="N19" s="35">
        <v>43.4</v>
      </c>
      <c r="O19" s="35">
        <v>54.75</v>
      </c>
      <c r="P19" s="35"/>
    </row>
    <row r="20" spans="1:16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50.28999999999999</v>
      </c>
      <c r="D20" s="31" t="s">
        <v>426</v>
      </c>
      <c r="E20" s="31" t="s">
        <v>40</v>
      </c>
      <c r="F20" s="116">
        <v>19017</v>
      </c>
      <c r="G20" s="41">
        <v>617869</v>
      </c>
      <c r="H20" s="33" t="s">
        <v>125</v>
      </c>
      <c r="I20" s="72"/>
      <c r="J20" s="72"/>
      <c r="K20" s="72"/>
      <c r="L20" s="41">
        <v>28.08</v>
      </c>
      <c r="M20" s="35">
        <v>35.08</v>
      </c>
      <c r="N20" s="35">
        <v>48</v>
      </c>
      <c r="O20" s="35">
        <v>90</v>
      </c>
      <c r="P20" s="35"/>
    </row>
    <row r="21" spans="1:16" ht="12.75">
      <c r="A21" s="17" t="str">
        <f ca="1" t="shared" si="0"/>
        <v>II</v>
      </c>
      <c r="B21" s="17">
        <f t="shared" si="1"/>
        <v>13</v>
      </c>
      <c r="C21" s="18">
        <f t="shared" si="2"/>
        <v>49.525</v>
      </c>
      <c r="D21" s="39" t="s">
        <v>153</v>
      </c>
      <c r="E21" s="39" t="s">
        <v>154</v>
      </c>
      <c r="F21" s="116">
        <v>20600</v>
      </c>
      <c r="G21" s="69">
        <v>609069</v>
      </c>
      <c r="H21" s="39" t="s">
        <v>155</v>
      </c>
      <c r="I21" s="35">
        <v>46.04</v>
      </c>
      <c r="J21" s="35">
        <v>28.07</v>
      </c>
      <c r="K21" s="35">
        <v>35.07</v>
      </c>
      <c r="L21" s="35">
        <v>46.02</v>
      </c>
      <c r="M21" s="35">
        <v>46.04</v>
      </c>
      <c r="N21" s="35">
        <v>60</v>
      </c>
      <c r="O21" s="35">
        <v>41.37</v>
      </c>
      <c r="P21" s="35"/>
    </row>
    <row r="22" spans="1:16" ht="12.75" customHeight="1">
      <c r="A22" s="17" t="str">
        <f ca="1" t="shared" si="0"/>
        <v>III</v>
      </c>
      <c r="B22" s="17">
        <f t="shared" si="1"/>
        <v>14</v>
      </c>
      <c r="C22" s="18">
        <f t="shared" si="2"/>
        <v>49.265</v>
      </c>
      <c r="D22" s="31" t="s">
        <v>165</v>
      </c>
      <c r="E22" s="31" t="s">
        <v>40</v>
      </c>
      <c r="F22" s="116">
        <v>15486</v>
      </c>
      <c r="G22" s="69">
        <v>102168</v>
      </c>
      <c r="H22" s="31" t="s">
        <v>98</v>
      </c>
      <c r="I22" s="35">
        <v>46.02</v>
      </c>
      <c r="J22" s="35">
        <v>36</v>
      </c>
      <c r="K22" s="35">
        <v>60</v>
      </c>
      <c r="L22" s="35">
        <v>36.84</v>
      </c>
      <c r="M22" s="35">
        <v>46.04</v>
      </c>
      <c r="N22" s="35">
        <v>36</v>
      </c>
      <c r="O22" s="35">
        <v>45</v>
      </c>
      <c r="P22" s="35"/>
    </row>
    <row r="23" spans="1:16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48.912499999999994</v>
      </c>
      <c r="D23" s="39" t="s">
        <v>149</v>
      </c>
      <c r="E23" s="39" t="s">
        <v>31</v>
      </c>
      <c r="F23" s="116">
        <v>20499</v>
      </c>
      <c r="G23" s="69">
        <v>104386</v>
      </c>
      <c r="H23" s="39" t="s">
        <v>150</v>
      </c>
      <c r="I23" s="35">
        <v>35.04</v>
      </c>
      <c r="J23" s="35"/>
      <c r="K23" s="35"/>
      <c r="L23" s="35">
        <v>35.08</v>
      </c>
      <c r="M23" s="35"/>
      <c r="N23" s="35">
        <v>66</v>
      </c>
      <c r="O23" s="35">
        <v>57.76</v>
      </c>
      <c r="P23" s="35">
        <v>36.81</v>
      </c>
    </row>
    <row r="24" spans="1:16" ht="12.75">
      <c r="A24" s="17" t="str">
        <f ca="1" t="shared" si="0"/>
        <v>I</v>
      </c>
      <c r="B24" s="17">
        <f t="shared" si="1"/>
        <v>16</v>
      </c>
      <c r="C24" s="18">
        <f t="shared" si="2"/>
        <v>48.7425</v>
      </c>
      <c r="D24" s="39" t="s">
        <v>205</v>
      </c>
      <c r="E24" s="39" t="s">
        <v>206</v>
      </c>
      <c r="F24" s="116">
        <v>22450</v>
      </c>
      <c r="G24" s="69">
        <v>140993</v>
      </c>
      <c r="H24" s="39" t="s">
        <v>164</v>
      </c>
      <c r="I24" s="35"/>
      <c r="J24" s="35"/>
      <c r="K24" s="35">
        <v>46.04</v>
      </c>
      <c r="L24" s="35"/>
      <c r="M24" s="35">
        <v>73</v>
      </c>
      <c r="N24" s="35"/>
      <c r="O24" s="35">
        <v>75.93</v>
      </c>
      <c r="P24" s="35"/>
    </row>
    <row r="25" spans="1:16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47.9675</v>
      </c>
      <c r="D25" s="39" t="s">
        <v>185</v>
      </c>
      <c r="E25" s="39" t="s">
        <v>186</v>
      </c>
      <c r="F25" s="116">
        <v>21927</v>
      </c>
      <c r="G25" s="69">
        <v>102175</v>
      </c>
      <c r="H25" s="39" t="s">
        <v>135</v>
      </c>
      <c r="I25" s="35">
        <v>35.03</v>
      </c>
      <c r="J25" s="35">
        <v>36.84</v>
      </c>
      <c r="K25" s="35">
        <v>60</v>
      </c>
      <c r="L25" s="35"/>
      <c r="M25" s="35">
        <v>60</v>
      </c>
      <c r="N25" s="35"/>
      <c r="O25" s="35"/>
      <c r="P25" s="35"/>
    </row>
    <row r="26" spans="1:16" ht="12.75" customHeight="1">
      <c r="A26" s="17" t="str">
        <f ca="1" t="shared" si="0"/>
        <v>III</v>
      </c>
      <c r="B26" s="17">
        <f t="shared" si="1"/>
        <v>18</v>
      </c>
      <c r="C26" s="18">
        <f t="shared" si="2"/>
        <v>47.25</v>
      </c>
      <c r="D26" s="27" t="s">
        <v>175</v>
      </c>
      <c r="E26" s="19" t="s">
        <v>176</v>
      </c>
      <c r="F26" s="115">
        <v>17434</v>
      </c>
      <c r="G26" s="53">
        <v>104210</v>
      </c>
      <c r="H26" s="19" t="s">
        <v>177</v>
      </c>
      <c r="I26" s="35">
        <v>60</v>
      </c>
      <c r="J26" s="35">
        <v>39.6</v>
      </c>
      <c r="K26" s="35">
        <v>35.07</v>
      </c>
      <c r="L26" s="35">
        <v>36.82</v>
      </c>
      <c r="M26" s="35"/>
      <c r="N26" s="35"/>
      <c r="O26" s="35">
        <v>52.58</v>
      </c>
      <c r="P26" s="35"/>
    </row>
    <row r="27" spans="1:16" ht="12.75" customHeight="1">
      <c r="A27" s="17" t="str">
        <f ca="1" t="shared" si="0"/>
        <v>III</v>
      </c>
      <c r="B27" s="17">
        <f t="shared" si="1"/>
        <v>19</v>
      </c>
      <c r="C27" s="18">
        <f t="shared" si="2"/>
        <v>46.735</v>
      </c>
      <c r="D27" s="31" t="s">
        <v>172</v>
      </c>
      <c r="E27" s="31" t="s">
        <v>173</v>
      </c>
      <c r="F27" s="116">
        <v>17317</v>
      </c>
      <c r="G27" s="69">
        <v>102403</v>
      </c>
      <c r="H27" s="31" t="s">
        <v>135</v>
      </c>
      <c r="I27" s="35">
        <v>35.04</v>
      </c>
      <c r="J27" s="35"/>
      <c r="K27" s="35">
        <v>46.04</v>
      </c>
      <c r="L27" s="35"/>
      <c r="M27" s="35">
        <v>35.05</v>
      </c>
      <c r="N27" s="35">
        <v>36.82</v>
      </c>
      <c r="O27" s="35">
        <v>69.03</v>
      </c>
      <c r="P27" s="35"/>
    </row>
    <row r="28" spans="1:16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45.3975</v>
      </c>
      <c r="D28" s="31" t="s">
        <v>223</v>
      </c>
      <c r="E28" s="31" t="s">
        <v>224</v>
      </c>
      <c r="F28" s="116">
        <v>20393</v>
      </c>
      <c r="G28" s="69">
        <v>107533</v>
      </c>
      <c r="H28" s="31" t="s">
        <v>161</v>
      </c>
      <c r="I28" s="35">
        <v>46.01</v>
      </c>
      <c r="J28" s="35">
        <v>27.63</v>
      </c>
      <c r="K28" s="35">
        <v>35.06</v>
      </c>
      <c r="L28" s="35">
        <v>48</v>
      </c>
      <c r="M28" s="35"/>
      <c r="N28" s="35">
        <v>28.06</v>
      </c>
      <c r="O28" s="35">
        <v>52.52</v>
      </c>
      <c r="P28" s="35"/>
    </row>
    <row r="29" spans="1:16" ht="12.75">
      <c r="A29" s="17" t="str">
        <f ca="1" t="shared" si="0"/>
        <v>II</v>
      </c>
      <c r="B29" s="17">
        <f t="shared" si="1"/>
        <v>21</v>
      </c>
      <c r="C29" s="18">
        <f t="shared" si="2"/>
        <v>44.92</v>
      </c>
      <c r="D29" s="39" t="s">
        <v>182</v>
      </c>
      <c r="E29" s="39" t="s">
        <v>183</v>
      </c>
      <c r="F29" s="116">
        <v>20209</v>
      </c>
      <c r="G29" s="69">
        <v>103349</v>
      </c>
      <c r="H29" s="39" t="s">
        <v>44</v>
      </c>
      <c r="I29" s="35"/>
      <c r="J29" s="35">
        <v>27.64</v>
      </c>
      <c r="K29" s="35">
        <v>35.03</v>
      </c>
      <c r="L29" s="35"/>
      <c r="M29" s="35">
        <v>25.15</v>
      </c>
      <c r="N29" s="35">
        <v>48</v>
      </c>
      <c r="O29" s="35">
        <v>69.01</v>
      </c>
      <c r="P29" s="35"/>
    </row>
    <row r="30" spans="1:16" ht="12.75" customHeight="1">
      <c r="A30" s="17" t="str">
        <f ca="1" t="shared" si="0"/>
        <v>II</v>
      </c>
      <c r="B30" s="17">
        <f t="shared" si="1"/>
        <v>22</v>
      </c>
      <c r="C30" s="18">
        <f t="shared" si="2"/>
        <v>42.88249999999999</v>
      </c>
      <c r="D30" s="31" t="s">
        <v>156</v>
      </c>
      <c r="E30" s="31" t="s">
        <v>157</v>
      </c>
      <c r="F30" s="116">
        <v>21561</v>
      </c>
      <c r="G30" s="69">
        <v>120414</v>
      </c>
      <c r="H30" s="31" t="s">
        <v>135</v>
      </c>
      <c r="I30" s="25">
        <v>25.15</v>
      </c>
      <c r="J30" s="25"/>
      <c r="K30" s="25">
        <v>60</v>
      </c>
      <c r="L30" s="25">
        <v>35.07</v>
      </c>
      <c r="M30" s="35">
        <v>35.08</v>
      </c>
      <c r="N30" s="35">
        <v>25.14</v>
      </c>
      <c r="O30" s="25">
        <v>41.38</v>
      </c>
      <c r="P30" s="35"/>
    </row>
    <row r="31" spans="1:16" ht="12.75">
      <c r="A31" s="17" t="str">
        <f ca="1" t="shared" si="0"/>
        <v>I</v>
      </c>
      <c r="B31" s="17">
        <f t="shared" si="1"/>
        <v>23</v>
      </c>
      <c r="C31" s="18">
        <f t="shared" si="2"/>
        <v>40.9525</v>
      </c>
      <c r="D31" s="31" t="s">
        <v>394</v>
      </c>
      <c r="E31" s="31" t="s">
        <v>395</v>
      </c>
      <c r="F31" s="116">
        <v>23582</v>
      </c>
      <c r="G31" s="41">
        <v>103463</v>
      </c>
      <c r="H31" s="33" t="s">
        <v>44</v>
      </c>
      <c r="I31" s="72"/>
      <c r="J31" s="72"/>
      <c r="K31" s="72"/>
      <c r="L31" s="35">
        <v>60</v>
      </c>
      <c r="M31" s="35">
        <v>46.01</v>
      </c>
      <c r="N31" s="35"/>
      <c r="O31" s="35">
        <v>57.8</v>
      </c>
      <c r="P31" s="35"/>
    </row>
    <row r="32" spans="1:16" ht="12.75">
      <c r="A32" s="17" t="str">
        <f ca="1" t="shared" si="0"/>
        <v>II</v>
      </c>
      <c r="B32" s="17">
        <f t="shared" si="1"/>
        <v>24</v>
      </c>
      <c r="C32" s="18">
        <f t="shared" si="2"/>
        <v>40.652499999999996</v>
      </c>
      <c r="D32" s="39" t="s">
        <v>194</v>
      </c>
      <c r="E32" s="39" t="s">
        <v>195</v>
      </c>
      <c r="F32" s="116">
        <v>19461</v>
      </c>
      <c r="G32" s="69">
        <v>113039</v>
      </c>
      <c r="H32" s="39" t="s">
        <v>196</v>
      </c>
      <c r="I32" s="35">
        <v>25.14</v>
      </c>
      <c r="J32" s="35">
        <v>36</v>
      </c>
      <c r="K32" s="35"/>
      <c r="L32" s="35">
        <v>28.07</v>
      </c>
      <c r="M32" s="35">
        <v>46.01</v>
      </c>
      <c r="N32" s="35"/>
      <c r="O32" s="35">
        <v>52.53</v>
      </c>
      <c r="P32" s="35">
        <v>28.05</v>
      </c>
    </row>
    <row r="33" spans="1:16" ht="12.75">
      <c r="A33" s="17" t="str">
        <f ca="1" t="shared" si="0"/>
        <v>III</v>
      </c>
      <c r="B33" s="17">
        <f t="shared" si="1"/>
        <v>25</v>
      </c>
      <c r="C33" s="18">
        <f t="shared" si="2"/>
        <v>40.545</v>
      </c>
      <c r="D33" s="31" t="s">
        <v>138</v>
      </c>
      <c r="E33" s="31" t="s">
        <v>31</v>
      </c>
      <c r="F33" s="116">
        <v>14549</v>
      </c>
      <c r="G33" s="69">
        <v>113592</v>
      </c>
      <c r="H33" s="31" t="s">
        <v>135</v>
      </c>
      <c r="I33" s="35">
        <v>66</v>
      </c>
      <c r="J33" s="35"/>
      <c r="K33" s="35">
        <v>25.12</v>
      </c>
      <c r="L33" s="35"/>
      <c r="M33" s="35">
        <v>35.06</v>
      </c>
      <c r="N33" s="35">
        <v>36</v>
      </c>
      <c r="O33" s="35"/>
      <c r="P33" s="35"/>
    </row>
    <row r="34" spans="1:16" ht="12.75">
      <c r="A34" s="17" t="str">
        <f ca="1" t="shared" si="0"/>
        <v>II</v>
      </c>
      <c r="B34" s="17">
        <f t="shared" si="1"/>
        <v>26</v>
      </c>
      <c r="C34" s="18">
        <f t="shared" si="2"/>
        <v>40.4375</v>
      </c>
      <c r="D34" s="31" t="s">
        <v>180</v>
      </c>
      <c r="E34" s="31" t="s">
        <v>181</v>
      </c>
      <c r="F34" s="116">
        <v>19217</v>
      </c>
      <c r="G34" s="69">
        <v>604820</v>
      </c>
      <c r="H34" s="31" t="s">
        <v>135</v>
      </c>
      <c r="I34" s="35">
        <v>35.08</v>
      </c>
      <c r="J34" s="35">
        <v>21.08</v>
      </c>
      <c r="K34" s="35">
        <v>25.16</v>
      </c>
      <c r="L34" s="35">
        <v>28.06</v>
      </c>
      <c r="M34" s="35">
        <v>46.03</v>
      </c>
      <c r="N34" s="35">
        <v>28.07</v>
      </c>
      <c r="O34" s="35">
        <v>52.57</v>
      </c>
      <c r="P34" s="35"/>
    </row>
    <row r="35" spans="1:16" ht="12.75">
      <c r="A35" s="17" t="str">
        <f ca="1" t="shared" si="0"/>
        <v>I</v>
      </c>
      <c r="B35" s="17">
        <f t="shared" si="1"/>
        <v>27</v>
      </c>
      <c r="C35" s="18">
        <f t="shared" si="2"/>
        <v>38.79</v>
      </c>
      <c r="D35" s="39" t="s">
        <v>250</v>
      </c>
      <c r="E35" s="31" t="s">
        <v>52</v>
      </c>
      <c r="F35" s="116">
        <v>22087</v>
      </c>
      <c r="G35" s="41">
        <v>605155</v>
      </c>
      <c r="H35" s="31" t="s">
        <v>44</v>
      </c>
      <c r="I35" s="35">
        <v>35.06</v>
      </c>
      <c r="J35" s="35">
        <v>28.08</v>
      </c>
      <c r="K35" s="35">
        <v>25.13</v>
      </c>
      <c r="L35" s="35">
        <v>46.01</v>
      </c>
      <c r="M35" s="25">
        <v>25.15</v>
      </c>
      <c r="N35" s="25">
        <v>46.01</v>
      </c>
      <c r="O35" s="35">
        <v>25.05</v>
      </c>
      <c r="P35" s="25"/>
    </row>
    <row r="36" spans="1:16" ht="12.75">
      <c r="A36" s="17" t="str">
        <f ca="1" t="shared" si="0"/>
        <v>I</v>
      </c>
      <c r="B36" s="17">
        <f t="shared" si="1"/>
        <v>28</v>
      </c>
      <c r="C36" s="18">
        <f t="shared" si="2"/>
        <v>38.7275</v>
      </c>
      <c r="D36" s="39" t="s">
        <v>199</v>
      </c>
      <c r="E36" s="39" t="s">
        <v>31</v>
      </c>
      <c r="F36" s="116">
        <v>25301</v>
      </c>
      <c r="G36" s="69">
        <v>102175</v>
      </c>
      <c r="H36" s="39" t="s">
        <v>135</v>
      </c>
      <c r="I36" s="35"/>
      <c r="J36" s="35">
        <v>28.06</v>
      </c>
      <c r="K36" s="35">
        <v>21.07</v>
      </c>
      <c r="L36" s="35">
        <v>35.03</v>
      </c>
      <c r="M36" s="35">
        <v>36.83</v>
      </c>
      <c r="N36" s="35">
        <v>35.05</v>
      </c>
      <c r="O36" s="35">
        <v>48</v>
      </c>
      <c r="P36" s="35">
        <v>28.07</v>
      </c>
    </row>
    <row r="37" spans="1:16" ht="12.75" customHeight="1">
      <c r="A37" s="17" t="str">
        <f ca="1" t="shared" si="0"/>
        <v>I</v>
      </c>
      <c r="B37" s="17">
        <f t="shared" si="1"/>
        <v>29</v>
      </c>
      <c r="C37" s="18">
        <f t="shared" si="2"/>
        <v>37.55</v>
      </c>
      <c r="D37" s="31" t="s">
        <v>480</v>
      </c>
      <c r="E37" s="31" t="s">
        <v>285</v>
      </c>
      <c r="F37" s="116">
        <v>25392</v>
      </c>
      <c r="G37" s="41">
        <v>102913</v>
      </c>
      <c r="H37" s="33" t="s">
        <v>481</v>
      </c>
      <c r="I37" s="72"/>
      <c r="J37" s="72"/>
      <c r="K37" s="35">
        <v>43.8</v>
      </c>
      <c r="L37" s="35"/>
      <c r="M37" s="35">
        <v>58.4</v>
      </c>
      <c r="N37" s="35"/>
      <c r="O37" s="35">
        <v>48</v>
      </c>
      <c r="P37" s="35"/>
    </row>
    <row r="38" spans="1:16" ht="12.75" customHeight="1">
      <c r="A38" s="17" t="str">
        <f ca="1" t="shared" si="0"/>
        <v>II</v>
      </c>
      <c r="B38" s="17">
        <f t="shared" si="1"/>
        <v>30</v>
      </c>
      <c r="C38" s="18">
        <f t="shared" si="2"/>
        <v>36.4875</v>
      </c>
      <c r="D38" s="39" t="s">
        <v>301</v>
      </c>
      <c r="E38" s="31" t="s">
        <v>28</v>
      </c>
      <c r="F38" s="116">
        <v>21595</v>
      </c>
      <c r="G38" s="69">
        <v>108826</v>
      </c>
      <c r="H38" s="31" t="s">
        <v>152</v>
      </c>
      <c r="I38" s="35"/>
      <c r="J38" s="35"/>
      <c r="K38" s="35">
        <v>35.02</v>
      </c>
      <c r="L38" s="35"/>
      <c r="M38" s="35"/>
      <c r="N38" s="35">
        <v>35.01</v>
      </c>
      <c r="O38" s="35">
        <v>75.92</v>
      </c>
      <c r="P38" s="35"/>
    </row>
    <row r="39" spans="1:16" ht="12.75" customHeight="1">
      <c r="A39" s="17" t="str">
        <f ca="1" t="shared" si="0"/>
        <v>II</v>
      </c>
      <c r="B39" s="17">
        <f t="shared" si="1"/>
        <v>31</v>
      </c>
      <c r="C39" s="18">
        <f t="shared" si="2"/>
        <v>32.254999999999995</v>
      </c>
      <c r="D39" s="31" t="s">
        <v>496</v>
      </c>
      <c r="E39" s="31" t="s">
        <v>497</v>
      </c>
      <c r="F39" s="116">
        <v>20204</v>
      </c>
      <c r="G39" s="41">
        <v>615678</v>
      </c>
      <c r="H39" s="33" t="s">
        <v>120</v>
      </c>
      <c r="I39" s="72"/>
      <c r="J39" s="72"/>
      <c r="K39" s="35">
        <v>60</v>
      </c>
      <c r="L39" s="35"/>
      <c r="M39" s="35"/>
      <c r="N39" s="35"/>
      <c r="O39" s="35">
        <v>69.02</v>
      </c>
      <c r="P39" s="35"/>
    </row>
    <row r="40" spans="1:16" ht="12.75" customHeight="1">
      <c r="A40" s="17" t="str">
        <f ca="1" t="shared" si="0"/>
        <v>O</v>
      </c>
      <c r="B40" s="17">
        <f t="shared" si="1"/>
        <v>32</v>
      </c>
      <c r="C40" s="18">
        <f t="shared" si="2"/>
        <v>31.799999999999997</v>
      </c>
      <c r="D40" s="39" t="s">
        <v>81</v>
      </c>
      <c r="E40" s="39" t="s">
        <v>82</v>
      </c>
      <c r="F40" s="116">
        <v>26892</v>
      </c>
      <c r="G40" s="69">
        <v>139874</v>
      </c>
      <c r="H40" s="39" t="s">
        <v>155</v>
      </c>
      <c r="I40" s="35"/>
      <c r="J40" s="35"/>
      <c r="K40" s="35">
        <v>36</v>
      </c>
      <c r="L40" s="35"/>
      <c r="M40" s="35">
        <v>28.06</v>
      </c>
      <c r="N40" s="35">
        <v>35.07</v>
      </c>
      <c r="O40" s="35">
        <v>28.07</v>
      </c>
      <c r="P40" s="35"/>
    </row>
    <row r="41" spans="1:16" ht="12.75">
      <c r="A41" s="17" t="str">
        <f aca="true" ca="1" t="shared" si="3" ref="A41:A72">IF(F41="","N.D.",IF((YEAR(NOW()+153)-YEAR(F41))&lt;40,"O",IF((YEAR(NOW()+153)-YEAR(F41))&lt;50,"I",IF((YEAR(NOW()+153)-YEAR(F41))&lt;60,"II","III"))))</f>
        <v>II</v>
      </c>
      <c r="B41" s="17">
        <f aca="true" t="shared" si="4" ref="B41:B72">RANK(C41,$C$9:$C$188,0)</f>
        <v>33</v>
      </c>
      <c r="C41" s="18">
        <f aca="true" t="shared" si="5" ref="C41:C72">IF(COUNTA(I41:P41)&gt;3,AVERAGE(LARGE(I41:P41,1),LARGE(I41:P41,2),LARGE(I41:P41,3),LARGE(I41:P41,4)),IF(COUNTA(I41:P41)&gt;2,AVERAGE(LARGE(I41:P41,1),LARGE(I41:P41,2),LARGE(I41:P41,3),0),IF(COUNTA(I41:P41)&gt;1,AVERAGE(LARGE(I41:P41,1),LARGE(I41:P41,2),0,0),IF(COUNTA(I41:P41)=1,AVERAGE(LARGE(I41:P41,1),0,0,0),0))))</f>
        <v>31.6475</v>
      </c>
      <c r="D41" s="39" t="s">
        <v>289</v>
      </c>
      <c r="E41" s="31" t="s">
        <v>28</v>
      </c>
      <c r="F41" s="116">
        <v>21849</v>
      </c>
      <c r="G41" s="32">
        <v>613721</v>
      </c>
      <c r="H41" s="31" t="s">
        <v>34</v>
      </c>
      <c r="I41" s="35">
        <v>25.14</v>
      </c>
      <c r="J41" s="35"/>
      <c r="K41" s="35">
        <v>35.01</v>
      </c>
      <c r="L41" s="35"/>
      <c r="M41" s="35">
        <v>25.14</v>
      </c>
      <c r="N41" s="35">
        <v>25.11</v>
      </c>
      <c r="O41" s="35">
        <v>41.3</v>
      </c>
      <c r="P41" s="35"/>
    </row>
    <row r="42" spans="1:16" ht="12.75">
      <c r="A42" s="17" t="str">
        <f ca="1" t="shared" si="3"/>
        <v>II</v>
      </c>
      <c r="B42" s="17">
        <f t="shared" si="4"/>
        <v>34</v>
      </c>
      <c r="C42" s="18">
        <f t="shared" si="5"/>
        <v>31.6175</v>
      </c>
      <c r="D42" s="98" t="s">
        <v>474</v>
      </c>
      <c r="E42" s="31" t="s">
        <v>240</v>
      </c>
      <c r="F42" s="116">
        <v>21915</v>
      </c>
      <c r="G42" s="41">
        <v>613335</v>
      </c>
      <c r="H42" s="33" t="s">
        <v>44</v>
      </c>
      <c r="I42" s="72"/>
      <c r="J42" s="72"/>
      <c r="K42" s="41">
        <v>25.08</v>
      </c>
      <c r="L42" s="41">
        <v>35.01</v>
      </c>
      <c r="M42" s="35">
        <v>25.12</v>
      </c>
      <c r="N42" s="35"/>
      <c r="O42" s="41">
        <v>41.26</v>
      </c>
      <c r="P42" s="35"/>
    </row>
    <row r="43" spans="1:16" ht="12.75">
      <c r="A43" s="17" t="str">
        <f ca="1" t="shared" si="3"/>
        <v>II</v>
      </c>
      <c r="B43" s="17">
        <f t="shared" si="4"/>
        <v>35</v>
      </c>
      <c r="C43" s="18">
        <f t="shared" si="5"/>
        <v>31.1775</v>
      </c>
      <c r="D43" s="39" t="s">
        <v>169</v>
      </c>
      <c r="E43" s="39" t="s">
        <v>170</v>
      </c>
      <c r="F43" s="116">
        <v>18487</v>
      </c>
      <c r="G43" s="69">
        <v>105856</v>
      </c>
      <c r="H43" s="39" t="s">
        <v>171</v>
      </c>
      <c r="I43" s="35">
        <v>25.04</v>
      </c>
      <c r="J43" s="35"/>
      <c r="K43" s="35">
        <v>25.14</v>
      </c>
      <c r="L43" s="35">
        <v>36.83</v>
      </c>
      <c r="M43" s="35">
        <v>25.12</v>
      </c>
      <c r="N43" s="35"/>
      <c r="O43" s="35">
        <v>37.62</v>
      </c>
      <c r="P43" s="35"/>
    </row>
    <row r="44" spans="1:16" ht="12.75">
      <c r="A44" s="17" t="str">
        <f ca="1" t="shared" si="3"/>
        <v>I</v>
      </c>
      <c r="B44" s="17">
        <f t="shared" si="4"/>
        <v>36</v>
      </c>
      <c r="C44" s="18">
        <f t="shared" si="5"/>
        <v>31.1125</v>
      </c>
      <c r="D44" s="19" t="s">
        <v>160</v>
      </c>
      <c r="E44" s="19" t="s">
        <v>79</v>
      </c>
      <c r="F44" s="115">
        <v>22251</v>
      </c>
      <c r="G44" s="53">
        <v>107544</v>
      </c>
      <c r="H44" s="19" t="s">
        <v>161</v>
      </c>
      <c r="I44" s="35"/>
      <c r="J44" s="35">
        <v>48</v>
      </c>
      <c r="K44" s="35"/>
      <c r="L44" s="35">
        <v>35.06</v>
      </c>
      <c r="M44" s="35"/>
      <c r="N44" s="35"/>
      <c r="O44" s="35">
        <v>41.39</v>
      </c>
      <c r="P44" s="35"/>
    </row>
    <row r="45" spans="1:16" ht="12.75" customHeight="1">
      <c r="A45" s="17" t="str">
        <f ca="1" t="shared" si="3"/>
        <v>II</v>
      </c>
      <c r="B45" s="17">
        <f t="shared" si="4"/>
        <v>37</v>
      </c>
      <c r="C45" s="18">
        <f t="shared" si="5"/>
        <v>31.097500000000004</v>
      </c>
      <c r="D45" s="39" t="s">
        <v>218</v>
      </c>
      <c r="E45" s="39" t="s">
        <v>219</v>
      </c>
      <c r="F45" s="116">
        <v>20363</v>
      </c>
      <c r="G45" s="69">
        <v>148906</v>
      </c>
      <c r="H45" s="39" t="s">
        <v>220</v>
      </c>
      <c r="I45" s="35"/>
      <c r="J45" s="35"/>
      <c r="K45" s="35"/>
      <c r="L45" s="35">
        <v>36.81</v>
      </c>
      <c r="M45" s="35">
        <v>35.02</v>
      </c>
      <c r="N45" s="35"/>
      <c r="O45" s="35">
        <v>52.56</v>
      </c>
      <c r="P45" s="35"/>
    </row>
    <row r="46" spans="1:16" ht="12.75" customHeight="1">
      <c r="A46" s="17" t="str">
        <f ca="1" t="shared" si="3"/>
        <v>I</v>
      </c>
      <c r="B46" s="17">
        <f t="shared" si="4"/>
        <v>38</v>
      </c>
      <c r="C46" s="18">
        <f t="shared" si="5"/>
        <v>30.822499999999998</v>
      </c>
      <c r="D46" s="31" t="s">
        <v>138</v>
      </c>
      <c r="E46" s="31" t="s">
        <v>63</v>
      </c>
      <c r="F46" s="116">
        <v>22163</v>
      </c>
      <c r="G46" s="69">
        <v>604496</v>
      </c>
      <c r="H46" s="31" t="s">
        <v>322</v>
      </c>
      <c r="I46" s="35">
        <v>35.08</v>
      </c>
      <c r="J46" s="35">
        <v>28.05</v>
      </c>
      <c r="K46" s="35"/>
      <c r="L46" s="35">
        <v>25.13</v>
      </c>
      <c r="M46" s="35">
        <v>35.03</v>
      </c>
      <c r="N46" s="35"/>
      <c r="O46" s="35"/>
      <c r="P46" s="35"/>
    </row>
    <row r="47" spans="1:16" ht="12.75">
      <c r="A47" s="17" t="str">
        <f ca="1" t="shared" si="3"/>
        <v>I</v>
      </c>
      <c r="B47" s="17">
        <f t="shared" si="4"/>
        <v>39</v>
      </c>
      <c r="C47" s="18">
        <f t="shared" si="5"/>
        <v>30.59</v>
      </c>
      <c r="D47" s="31" t="s">
        <v>518</v>
      </c>
      <c r="E47" s="31" t="s">
        <v>197</v>
      </c>
      <c r="F47" s="116">
        <v>22811</v>
      </c>
      <c r="G47" s="41">
        <v>105354</v>
      </c>
      <c r="H47" s="33" t="s">
        <v>38</v>
      </c>
      <c r="I47" s="72"/>
      <c r="J47" s="72"/>
      <c r="K47" s="72"/>
      <c r="L47" s="35">
        <v>46.03</v>
      </c>
      <c r="M47" s="35">
        <v>35.05</v>
      </c>
      <c r="N47" s="35"/>
      <c r="O47" s="35">
        <v>41.28</v>
      </c>
      <c r="P47" s="35"/>
    </row>
    <row r="48" spans="1:16" ht="12.75">
      <c r="A48" s="17" t="str">
        <f ca="1" t="shared" si="3"/>
        <v>O</v>
      </c>
      <c r="B48" s="17">
        <f t="shared" si="4"/>
        <v>40</v>
      </c>
      <c r="C48" s="18">
        <f t="shared" si="5"/>
        <v>30.25</v>
      </c>
      <c r="D48" s="39" t="s">
        <v>265</v>
      </c>
      <c r="E48" s="39" t="s">
        <v>33</v>
      </c>
      <c r="F48" s="117">
        <v>25977</v>
      </c>
      <c r="G48" s="71">
        <v>104233</v>
      </c>
      <c r="H48" s="39" t="s">
        <v>248</v>
      </c>
      <c r="I48" s="35"/>
      <c r="J48" s="35"/>
      <c r="K48" s="35">
        <v>21.08</v>
      </c>
      <c r="L48" s="35"/>
      <c r="M48" s="35">
        <v>28.08</v>
      </c>
      <c r="N48" s="35">
        <v>35.03</v>
      </c>
      <c r="O48" s="35">
        <v>36.81</v>
      </c>
      <c r="P48" s="35"/>
    </row>
    <row r="49" spans="1:16" ht="12.75">
      <c r="A49" s="17" t="str">
        <f ca="1" t="shared" si="3"/>
        <v>I</v>
      </c>
      <c r="B49" s="17">
        <f t="shared" si="4"/>
        <v>41</v>
      </c>
      <c r="C49" s="18">
        <f t="shared" si="5"/>
        <v>30.1125</v>
      </c>
      <c r="D49" s="31" t="s">
        <v>198</v>
      </c>
      <c r="E49" s="31" t="s">
        <v>70</v>
      </c>
      <c r="F49" s="116">
        <v>23212</v>
      </c>
      <c r="G49" s="69">
        <v>106398</v>
      </c>
      <c r="H49" s="31" t="s">
        <v>98</v>
      </c>
      <c r="I49" s="35"/>
      <c r="J49" s="35"/>
      <c r="K49" s="35"/>
      <c r="L49" s="35"/>
      <c r="M49" s="35"/>
      <c r="N49" s="35"/>
      <c r="O49" s="35">
        <v>120.45</v>
      </c>
      <c r="P49" s="35"/>
    </row>
    <row r="50" spans="1:16" ht="12.75">
      <c r="A50" s="17" t="str">
        <f ca="1" t="shared" si="3"/>
        <v>III</v>
      </c>
      <c r="B50" s="17">
        <f t="shared" si="4"/>
        <v>42</v>
      </c>
      <c r="C50" s="18">
        <f t="shared" si="5"/>
        <v>29.685000000000002</v>
      </c>
      <c r="D50" s="39" t="s">
        <v>231</v>
      </c>
      <c r="E50" s="39" t="s">
        <v>232</v>
      </c>
      <c r="F50" s="116">
        <v>17659</v>
      </c>
      <c r="G50" s="69">
        <v>140336</v>
      </c>
      <c r="H50" s="39" t="s">
        <v>233</v>
      </c>
      <c r="I50" s="35">
        <v>25.1</v>
      </c>
      <c r="J50" s="35">
        <v>21.05</v>
      </c>
      <c r="K50" s="35">
        <v>25.06</v>
      </c>
      <c r="L50" s="35">
        <v>20.16</v>
      </c>
      <c r="M50" s="35">
        <v>25.09</v>
      </c>
      <c r="N50" s="35">
        <v>28.02</v>
      </c>
      <c r="O50" s="35">
        <v>37.61</v>
      </c>
      <c r="P50" s="35">
        <v>28.01</v>
      </c>
    </row>
    <row r="51" spans="1:16" ht="12.75">
      <c r="A51" s="17" t="str">
        <f ca="1" t="shared" si="3"/>
        <v>I</v>
      </c>
      <c r="B51" s="17">
        <f t="shared" si="4"/>
        <v>43</v>
      </c>
      <c r="C51" s="18">
        <f t="shared" si="5"/>
        <v>29.447499999999998</v>
      </c>
      <c r="D51" s="39" t="s">
        <v>209</v>
      </c>
      <c r="E51" s="39" t="s">
        <v>103</v>
      </c>
      <c r="F51" s="116">
        <v>22956</v>
      </c>
      <c r="G51" s="69">
        <v>104063</v>
      </c>
      <c r="H51" s="39" t="s">
        <v>147</v>
      </c>
      <c r="I51" s="35">
        <v>60</v>
      </c>
      <c r="J51" s="35"/>
      <c r="K51" s="35"/>
      <c r="L51" s="35"/>
      <c r="M51" s="35"/>
      <c r="N51" s="35"/>
      <c r="O51" s="35">
        <v>57.79</v>
      </c>
      <c r="P51" s="35"/>
    </row>
    <row r="52" spans="1:16" ht="12.75">
      <c r="A52" s="17" t="str">
        <f ca="1" t="shared" si="3"/>
        <v>III</v>
      </c>
      <c r="B52" s="17">
        <f t="shared" si="4"/>
        <v>44</v>
      </c>
      <c r="C52" s="18">
        <f t="shared" si="5"/>
        <v>28.96</v>
      </c>
      <c r="D52" s="39" t="s">
        <v>192</v>
      </c>
      <c r="E52" s="39" t="s">
        <v>193</v>
      </c>
      <c r="F52" s="116">
        <v>17267</v>
      </c>
      <c r="G52" s="69">
        <v>608046</v>
      </c>
      <c r="H52" s="39" t="s">
        <v>120</v>
      </c>
      <c r="I52" s="35">
        <v>25.12</v>
      </c>
      <c r="J52" s="35"/>
      <c r="K52" s="35">
        <v>25.08</v>
      </c>
      <c r="L52" s="35"/>
      <c r="M52" s="35">
        <v>25.1</v>
      </c>
      <c r="N52" s="35">
        <v>28.03</v>
      </c>
      <c r="O52" s="35">
        <v>37.59</v>
      </c>
      <c r="P52" s="35"/>
    </row>
    <row r="53" spans="1:16" ht="12.75">
      <c r="A53" s="17" t="str">
        <f ca="1" t="shared" si="3"/>
        <v>II</v>
      </c>
      <c r="B53" s="17">
        <f t="shared" si="4"/>
        <v>45</v>
      </c>
      <c r="C53" s="18">
        <f t="shared" si="5"/>
        <v>28.1675</v>
      </c>
      <c r="D53" s="27" t="s">
        <v>212</v>
      </c>
      <c r="E53" s="19" t="s">
        <v>36</v>
      </c>
      <c r="F53" s="115">
        <v>19224</v>
      </c>
      <c r="G53" s="53">
        <v>145469</v>
      </c>
      <c r="H53" s="19" t="s">
        <v>213</v>
      </c>
      <c r="I53" s="35"/>
      <c r="J53" s="35"/>
      <c r="K53" s="35">
        <v>35.02</v>
      </c>
      <c r="L53" s="35"/>
      <c r="M53" s="35">
        <v>25.14</v>
      </c>
      <c r="N53" s="35"/>
      <c r="O53" s="35">
        <v>52.51</v>
      </c>
      <c r="P53" s="35"/>
    </row>
    <row r="54" spans="1:16" ht="12.75">
      <c r="A54" s="17" t="str">
        <f ca="1" t="shared" si="3"/>
        <v>III</v>
      </c>
      <c r="B54" s="17">
        <f t="shared" si="4"/>
        <v>46</v>
      </c>
      <c r="C54" s="18">
        <f t="shared" si="5"/>
        <v>28.159999999999997</v>
      </c>
      <c r="D54" s="31" t="s">
        <v>90</v>
      </c>
      <c r="E54" s="31" t="s">
        <v>91</v>
      </c>
      <c r="F54" s="116">
        <v>14042</v>
      </c>
      <c r="G54" s="69">
        <v>101739</v>
      </c>
      <c r="H54" s="31" t="s">
        <v>92</v>
      </c>
      <c r="I54" s="35"/>
      <c r="J54" s="35"/>
      <c r="K54" s="35"/>
      <c r="L54" s="35"/>
      <c r="M54" s="35"/>
      <c r="N54" s="35">
        <v>39.6</v>
      </c>
      <c r="O54" s="35">
        <v>45</v>
      </c>
      <c r="P54" s="35">
        <v>28.04</v>
      </c>
    </row>
    <row r="55" spans="1:16" ht="12.75">
      <c r="A55" s="17" t="str">
        <f ca="1" t="shared" si="3"/>
        <v>II</v>
      </c>
      <c r="B55" s="17">
        <f t="shared" si="4"/>
        <v>47</v>
      </c>
      <c r="C55" s="18">
        <f t="shared" si="5"/>
        <v>28.127499999999998</v>
      </c>
      <c r="D55" s="31" t="s">
        <v>200</v>
      </c>
      <c r="E55" s="31" t="s">
        <v>201</v>
      </c>
      <c r="F55" s="116">
        <v>21113</v>
      </c>
      <c r="G55" s="69">
        <v>607390</v>
      </c>
      <c r="H55" s="31" t="s">
        <v>47</v>
      </c>
      <c r="I55" s="35">
        <v>25.16</v>
      </c>
      <c r="J55" s="35"/>
      <c r="K55" s="35"/>
      <c r="L55" s="35"/>
      <c r="M55" s="35"/>
      <c r="N55" s="35">
        <v>46.02</v>
      </c>
      <c r="O55" s="35">
        <v>41.33</v>
      </c>
      <c r="P55" s="35"/>
    </row>
    <row r="56" spans="1:16" s="26" customFormat="1" ht="12.75" customHeight="1">
      <c r="A56" s="17" t="str">
        <f ca="1" t="shared" si="3"/>
        <v>II</v>
      </c>
      <c r="B56" s="17">
        <f t="shared" si="4"/>
        <v>48</v>
      </c>
      <c r="C56" s="18">
        <f t="shared" si="5"/>
        <v>28.04</v>
      </c>
      <c r="D56" s="39" t="s">
        <v>184</v>
      </c>
      <c r="E56" s="39" t="s">
        <v>40</v>
      </c>
      <c r="F56" s="116">
        <v>21249</v>
      </c>
      <c r="G56" s="69">
        <v>135793</v>
      </c>
      <c r="H56" s="31" t="s">
        <v>572</v>
      </c>
      <c r="I56" s="35">
        <v>25.13</v>
      </c>
      <c r="J56" s="35">
        <v>36.81</v>
      </c>
      <c r="K56" s="35"/>
      <c r="L56" s="35"/>
      <c r="M56" s="35"/>
      <c r="N56" s="35">
        <v>25.15</v>
      </c>
      <c r="O56" s="35">
        <v>25.07</v>
      </c>
      <c r="P56" s="35"/>
    </row>
    <row r="57" spans="1:16" ht="12.75">
      <c r="A57" s="17" t="str">
        <f ca="1" t="shared" si="3"/>
        <v>III</v>
      </c>
      <c r="B57" s="17">
        <f t="shared" si="4"/>
        <v>49</v>
      </c>
      <c r="C57" s="18">
        <f t="shared" si="5"/>
        <v>27.9675</v>
      </c>
      <c r="D57" s="31" t="s">
        <v>65</v>
      </c>
      <c r="E57" s="31" t="s">
        <v>66</v>
      </c>
      <c r="F57" s="116">
        <v>17924</v>
      </c>
      <c r="G57" s="43" t="s">
        <v>67</v>
      </c>
      <c r="H57" s="31" t="s">
        <v>68</v>
      </c>
      <c r="I57" s="35"/>
      <c r="J57" s="35">
        <v>21.07</v>
      </c>
      <c r="K57" s="35"/>
      <c r="L57" s="35">
        <v>28.02</v>
      </c>
      <c r="M57" s="35">
        <v>25.13</v>
      </c>
      <c r="N57" s="35"/>
      <c r="O57" s="35">
        <v>37.65</v>
      </c>
      <c r="P57" s="35"/>
    </row>
    <row r="58" spans="1:16" ht="12.75">
      <c r="A58" s="17" t="str">
        <f ca="1" t="shared" si="3"/>
        <v>I</v>
      </c>
      <c r="B58" s="17">
        <f t="shared" si="4"/>
        <v>50</v>
      </c>
      <c r="C58" s="18">
        <f t="shared" si="5"/>
        <v>27.83</v>
      </c>
      <c r="D58" s="31" t="s">
        <v>440</v>
      </c>
      <c r="E58" s="31" t="s">
        <v>441</v>
      </c>
      <c r="F58" s="116">
        <v>22117</v>
      </c>
      <c r="G58" s="41">
        <v>615041</v>
      </c>
      <c r="H58" s="33" t="s">
        <v>80</v>
      </c>
      <c r="I58" s="72"/>
      <c r="J58" s="72"/>
      <c r="K58" s="72"/>
      <c r="L58" s="41">
        <v>35.02</v>
      </c>
      <c r="M58" s="35">
        <v>35.01</v>
      </c>
      <c r="N58" s="35"/>
      <c r="O58" s="41">
        <v>41.29</v>
      </c>
      <c r="P58" s="35"/>
    </row>
    <row r="59" spans="1:16" ht="12.75">
      <c r="A59" s="17" t="str">
        <f ca="1" t="shared" si="3"/>
        <v>III</v>
      </c>
      <c r="B59" s="17">
        <f t="shared" si="4"/>
        <v>51</v>
      </c>
      <c r="C59" s="18">
        <f t="shared" si="5"/>
        <v>27.802500000000002</v>
      </c>
      <c r="D59" s="31" t="s">
        <v>260</v>
      </c>
      <c r="E59" s="31" t="s">
        <v>103</v>
      </c>
      <c r="F59" s="116">
        <v>16465</v>
      </c>
      <c r="G59" s="69">
        <v>146366</v>
      </c>
      <c r="H59" s="31" t="s">
        <v>261</v>
      </c>
      <c r="I59" s="25"/>
      <c r="J59" s="25">
        <v>21.04</v>
      </c>
      <c r="K59" s="25"/>
      <c r="L59" s="25">
        <v>28.04</v>
      </c>
      <c r="M59" s="35"/>
      <c r="N59" s="35">
        <v>27.62</v>
      </c>
      <c r="O59" s="25">
        <v>34.51</v>
      </c>
      <c r="P59" s="35"/>
    </row>
    <row r="60" spans="1:16" ht="12.75">
      <c r="A60" s="17" t="str">
        <f ca="1" t="shared" si="3"/>
        <v>O</v>
      </c>
      <c r="B60" s="17">
        <f t="shared" si="4"/>
        <v>52</v>
      </c>
      <c r="C60" s="18">
        <f t="shared" si="5"/>
        <v>27.5</v>
      </c>
      <c r="D60" s="31" t="s">
        <v>519</v>
      </c>
      <c r="E60" s="31" t="s">
        <v>520</v>
      </c>
      <c r="F60" s="116">
        <v>26862</v>
      </c>
      <c r="G60" s="41">
        <v>114206</v>
      </c>
      <c r="H60" s="33" t="s">
        <v>271</v>
      </c>
      <c r="I60" s="72"/>
      <c r="J60" s="72"/>
      <c r="K60" s="72"/>
      <c r="L60" s="41">
        <v>25.16</v>
      </c>
      <c r="M60" s="35">
        <v>48</v>
      </c>
      <c r="N60" s="35"/>
      <c r="O60" s="41">
        <v>36.84</v>
      </c>
      <c r="P60" s="35"/>
    </row>
    <row r="61" spans="1:16" ht="12.75">
      <c r="A61" s="17" t="str">
        <f ca="1" t="shared" si="3"/>
        <v>II</v>
      </c>
      <c r="B61" s="17">
        <f t="shared" si="4"/>
        <v>53</v>
      </c>
      <c r="C61" s="18">
        <f t="shared" si="5"/>
        <v>27.3675</v>
      </c>
      <c r="D61" s="31" t="s">
        <v>316</v>
      </c>
      <c r="E61" s="31" t="s">
        <v>285</v>
      </c>
      <c r="F61" s="116">
        <v>19099</v>
      </c>
      <c r="G61" s="41">
        <v>115921</v>
      </c>
      <c r="H61" s="33" t="s">
        <v>555</v>
      </c>
      <c r="I61" s="72"/>
      <c r="J61" s="72"/>
      <c r="K61" s="41"/>
      <c r="L61" s="31"/>
      <c r="M61" s="41">
        <v>35.01</v>
      </c>
      <c r="N61" s="41">
        <v>36.83</v>
      </c>
      <c r="O61" s="41">
        <v>37.63</v>
      </c>
      <c r="P61" s="41"/>
    </row>
    <row r="62" spans="1:16" ht="12.75">
      <c r="A62" s="17" t="str">
        <f ca="1" t="shared" si="3"/>
        <v>I</v>
      </c>
      <c r="B62" s="17">
        <f t="shared" si="4"/>
        <v>54</v>
      </c>
      <c r="C62" s="18">
        <f t="shared" si="5"/>
        <v>27.02</v>
      </c>
      <c r="D62" s="39" t="s">
        <v>290</v>
      </c>
      <c r="E62" s="31" t="s">
        <v>28</v>
      </c>
      <c r="F62" s="116">
        <v>23694</v>
      </c>
      <c r="G62" s="69">
        <v>101773</v>
      </c>
      <c r="H62" s="31" t="s">
        <v>291</v>
      </c>
      <c r="I62" s="35">
        <v>73</v>
      </c>
      <c r="J62" s="35"/>
      <c r="K62" s="35">
        <v>35.08</v>
      </c>
      <c r="L62" s="35"/>
      <c r="M62" s="35"/>
      <c r="N62" s="35"/>
      <c r="O62" s="35"/>
      <c r="P62" s="35"/>
    </row>
    <row r="63" spans="1:16" ht="12.75">
      <c r="A63" s="17" t="str">
        <f ca="1" t="shared" si="3"/>
        <v>II</v>
      </c>
      <c r="B63" s="17">
        <f t="shared" si="4"/>
        <v>55</v>
      </c>
      <c r="C63" s="18">
        <f t="shared" si="5"/>
        <v>26.9875</v>
      </c>
      <c r="D63" s="39" t="s">
        <v>234</v>
      </c>
      <c r="E63" s="31" t="s">
        <v>235</v>
      </c>
      <c r="F63" s="116">
        <v>18822</v>
      </c>
      <c r="G63" s="69">
        <v>137649</v>
      </c>
      <c r="H63" s="31" t="s">
        <v>23</v>
      </c>
      <c r="I63" s="35"/>
      <c r="J63" s="35"/>
      <c r="K63" s="35">
        <v>25.09</v>
      </c>
      <c r="L63" s="35"/>
      <c r="M63" s="35">
        <v>25.08</v>
      </c>
      <c r="N63" s="35">
        <v>20.14</v>
      </c>
      <c r="O63" s="35">
        <v>37.64</v>
      </c>
      <c r="P63" s="35"/>
    </row>
    <row r="64" spans="1:16" ht="12.75">
      <c r="A64" s="17" t="str">
        <f ca="1" t="shared" si="3"/>
        <v>II</v>
      </c>
      <c r="B64" s="17">
        <f t="shared" si="4"/>
        <v>56</v>
      </c>
      <c r="C64" s="18">
        <f t="shared" si="5"/>
        <v>26.5775</v>
      </c>
      <c r="D64" s="39" t="s">
        <v>236</v>
      </c>
      <c r="E64" s="31" t="s">
        <v>46</v>
      </c>
      <c r="F64" s="116">
        <v>21813</v>
      </c>
      <c r="G64" s="32">
        <v>613250</v>
      </c>
      <c r="H64" s="31" t="s">
        <v>38</v>
      </c>
      <c r="I64" s="35"/>
      <c r="J64" s="35">
        <v>28.04</v>
      </c>
      <c r="K64" s="35"/>
      <c r="L64" s="35">
        <v>25.07</v>
      </c>
      <c r="M64" s="35">
        <v>25.11</v>
      </c>
      <c r="N64" s="35">
        <v>25.13</v>
      </c>
      <c r="O64" s="35">
        <v>25.04</v>
      </c>
      <c r="P64" s="35">
        <v>28.03</v>
      </c>
    </row>
    <row r="65" spans="1:16" ht="12.75">
      <c r="A65" s="17" t="str">
        <f ca="1" t="shared" si="3"/>
        <v>I</v>
      </c>
      <c r="B65" s="17">
        <f t="shared" si="4"/>
        <v>57</v>
      </c>
      <c r="C65" s="18">
        <f t="shared" si="5"/>
        <v>26.55</v>
      </c>
      <c r="D65" s="39" t="s">
        <v>101</v>
      </c>
      <c r="E65" s="31" t="s">
        <v>102</v>
      </c>
      <c r="F65" s="116">
        <v>25477</v>
      </c>
      <c r="G65" s="32">
        <v>600359</v>
      </c>
      <c r="H65" s="31" t="s">
        <v>83</v>
      </c>
      <c r="I65" s="35"/>
      <c r="J65" s="35"/>
      <c r="K65" s="35"/>
      <c r="L65" s="35">
        <v>25.02</v>
      </c>
      <c r="M65" s="25">
        <v>28.04</v>
      </c>
      <c r="N65" s="25">
        <v>25.12</v>
      </c>
      <c r="O65" s="35">
        <v>28.02</v>
      </c>
      <c r="P65" s="25"/>
    </row>
    <row r="66" spans="1:16" ht="12.75">
      <c r="A66" s="17" t="str">
        <f ca="1" t="shared" si="3"/>
        <v>III</v>
      </c>
      <c r="B66" s="17">
        <f t="shared" si="4"/>
        <v>58</v>
      </c>
      <c r="C66" s="18">
        <f t="shared" si="5"/>
        <v>26.424999999999997</v>
      </c>
      <c r="D66" s="31" t="s">
        <v>202</v>
      </c>
      <c r="E66" s="31" t="s">
        <v>203</v>
      </c>
      <c r="F66" s="116">
        <v>17029</v>
      </c>
      <c r="G66" s="69">
        <v>119138</v>
      </c>
      <c r="H66" s="31" t="s">
        <v>20</v>
      </c>
      <c r="I66" s="35">
        <v>25.15</v>
      </c>
      <c r="J66" s="35"/>
      <c r="K66" s="35"/>
      <c r="L66" s="35">
        <v>28.01</v>
      </c>
      <c r="M66" s="35"/>
      <c r="N66" s="35"/>
      <c r="O66" s="35">
        <v>52.54</v>
      </c>
      <c r="P66" s="35"/>
    </row>
    <row r="67" spans="1:16" ht="12.75">
      <c r="A67" s="17" t="str">
        <f ca="1" t="shared" si="3"/>
        <v>III</v>
      </c>
      <c r="B67" s="17">
        <f t="shared" si="4"/>
        <v>59</v>
      </c>
      <c r="C67" s="18">
        <f t="shared" si="5"/>
        <v>25.4375</v>
      </c>
      <c r="D67" s="31" t="s">
        <v>254</v>
      </c>
      <c r="E67" s="31" t="s">
        <v>255</v>
      </c>
      <c r="F67" s="116">
        <v>16060</v>
      </c>
      <c r="G67" s="69">
        <v>613505</v>
      </c>
      <c r="H67" s="31" t="s">
        <v>207</v>
      </c>
      <c r="I67" s="35"/>
      <c r="J67" s="35">
        <v>21.06</v>
      </c>
      <c r="K67" s="35">
        <v>25.07</v>
      </c>
      <c r="L67" s="35">
        <v>20.15</v>
      </c>
      <c r="M67" s="25"/>
      <c r="N67" s="25">
        <v>21.08</v>
      </c>
      <c r="O67" s="35">
        <v>34.54</v>
      </c>
      <c r="P67" s="25"/>
    </row>
    <row r="68" spans="1:16" ht="12.75">
      <c r="A68" s="17" t="str">
        <f ca="1" t="shared" si="3"/>
        <v>II</v>
      </c>
      <c r="B68" s="17">
        <f t="shared" si="4"/>
        <v>60</v>
      </c>
      <c r="C68" s="18">
        <f t="shared" si="5"/>
        <v>25.275</v>
      </c>
      <c r="D68" s="31" t="s">
        <v>237</v>
      </c>
      <c r="E68" s="31" t="s">
        <v>238</v>
      </c>
      <c r="F68" s="116">
        <v>21442</v>
      </c>
      <c r="G68" s="69">
        <v>103511</v>
      </c>
      <c r="H68" s="31" t="s">
        <v>44</v>
      </c>
      <c r="I68" s="35"/>
      <c r="J68" s="35"/>
      <c r="K68" s="35"/>
      <c r="L68" s="35"/>
      <c r="M68" s="35">
        <v>25.16</v>
      </c>
      <c r="N68" s="35"/>
      <c r="O68" s="35">
        <v>75.94</v>
      </c>
      <c r="P68" s="35"/>
    </row>
    <row r="69" spans="1:16" ht="12.75">
      <c r="A69" s="17" t="str">
        <f ca="1" t="shared" si="3"/>
        <v>II</v>
      </c>
      <c r="B69" s="17">
        <f t="shared" si="4"/>
        <v>61</v>
      </c>
      <c r="C69" s="18">
        <f t="shared" si="5"/>
        <v>25.255000000000003</v>
      </c>
      <c r="D69" s="31" t="s">
        <v>189</v>
      </c>
      <c r="E69" s="31" t="s">
        <v>102</v>
      </c>
      <c r="F69" s="116">
        <v>21370</v>
      </c>
      <c r="G69" s="69">
        <v>126009</v>
      </c>
      <c r="H69" s="31" t="s">
        <v>147</v>
      </c>
      <c r="I69" s="35">
        <v>35.02</v>
      </c>
      <c r="J69" s="35"/>
      <c r="K69" s="35">
        <v>66</v>
      </c>
      <c r="L69" s="35"/>
      <c r="M69" s="35"/>
      <c r="N69" s="35"/>
      <c r="O69" s="35"/>
      <c r="P69" s="35"/>
    </row>
    <row r="70" spans="1:16" s="12" customFormat="1" ht="12.75">
      <c r="A70" s="17" t="str">
        <f ca="1" t="shared" si="3"/>
        <v>II</v>
      </c>
      <c r="B70" s="17">
        <f t="shared" si="4"/>
        <v>62</v>
      </c>
      <c r="C70" s="18">
        <f t="shared" si="5"/>
        <v>25.11</v>
      </c>
      <c r="D70" s="31" t="s">
        <v>263</v>
      </c>
      <c r="E70" s="31" t="s">
        <v>240</v>
      </c>
      <c r="F70" s="116">
        <v>21292</v>
      </c>
      <c r="G70" s="69">
        <v>608091</v>
      </c>
      <c r="H70" s="31" t="s">
        <v>44</v>
      </c>
      <c r="I70" s="35">
        <v>25.12</v>
      </c>
      <c r="J70" s="35">
        <v>20.16</v>
      </c>
      <c r="K70" s="35">
        <v>25.11</v>
      </c>
      <c r="L70" s="35">
        <v>25.04</v>
      </c>
      <c r="M70" s="35">
        <v>25.13</v>
      </c>
      <c r="N70" s="35">
        <v>25.08</v>
      </c>
      <c r="O70" s="35">
        <v>25.03</v>
      </c>
      <c r="P70" s="35"/>
    </row>
    <row r="71" spans="1:16" ht="12.75" customHeight="1">
      <c r="A71" s="17" t="str">
        <f ca="1" t="shared" si="3"/>
        <v>III</v>
      </c>
      <c r="B71" s="17">
        <f t="shared" si="4"/>
        <v>63</v>
      </c>
      <c r="C71" s="18">
        <f t="shared" si="5"/>
        <v>24.955</v>
      </c>
      <c r="D71" s="27" t="s">
        <v>162</v>
      </c>
      <c r="E71" s="27" t="s">
        <v>163</v>
      </c>
      <c r="F71" s="115">
        <v>12884</v>
      </c>
      <c r="G71" s="53">
        <v>103943</v>
      </c>
      <c r="H71" s="27" t="s">
        <v>164</v>
      </c>
      <c r="I71" s="35">
        <v>25.16</v>
      </c>
      <c r="J71" s="35"/>
      <c r="K71" s="35"/>
      <c r="L71" s="35"/>
      <c r="M71" s="35">
        <v>25.16</v>
      </c>
      <c r="N71" s="35"/>
      <c r="O71" s="35">
        <v>49.5</v>
      </c>
      <c r="P71" s="35"/>
    </row>
    <row r="72" spans="1:16" ht="12.75">
      <c r="A72" s="17" t="str">
        <f ca="1" t="shared" si="3"/>
        <v>II</v>
      </c>
      <c r="B72" s="17">
        <f t="shared" si="4"/>
        <v>64</v>
      </c>
      <c r="C72" s="18">
        <f t="shared" si="5"/>
        <v>24.75</v>
      </c>
      <c r="D72" s="31" t="s">
        <v>227</v>
      </c>
      <c r="E72" s="31" t="s">
        <v>228</v>
      </c>
      <c r="F72" s="116">
        <v>21293</v>
      </c>
      <c r="G72" s="69">
        <v>100902</v>
      </c>
      <c r="H72" s="31" t="s">
        <v>98</v>
      </c>
      <c r="I72" s="35"/>
      <c r="J72" s="35"/>
      <c r="K72" s="35"/>
      <c r="L72" s="35"/>
      <c r="M72" s="35"/>
      <c r="N72" s="35"/>
      <c r="O72" s="35">
        <v>99</v>
      </c>
      <c r="P72" s="35"/>
    </row>
    <row r="73" spans="1:16" ht="12.75">
      <c r="A73" s="17" t="str">
        <f aca="true" ca="1" t="shared" si="6" ref="A73:A104">IF(F73="","N.D.",IF((YEAR(NOW()+153)-YEAR(F73))&lt;40,"O",IF((YEAR(NOW()+153)-YEAR(F73))&lt;50,"I",IF((YEAR(NOW()+153)-YEAR(F73))&lt;60,"II","III"))))</f>
        <v>O</v>
      </c>
      <c r="B73" s="17">
        <f aca="true" t="shared" si="7" ref="B73:B104">RANK(C73,$C$9:$C$188,0)</f>
        <v>65</v>
      </c>
      <c r="C73" s="18">
        <f aca="true" t="shared" si="8" ref="C73:C136">IF(COUNTA(I73:P73)&gt;3,AVERAGE(LARGE(I73:P73,1),LARGE(I73:P73,2),LARGE(I73:P73,3),LARGE(I73:P73,4)),IF(COUNTA(I73:P73)&gt;2,AVERAGE(LARGE(I73:P73,1),LARGE(I73:P73,2),LARGE(I73:P73,3),0),IF(COUNTA(I73:P73)&gt;1,AVERAGE(LARGE(I73:P73,1),LARGE(I73:P73,2),0,0),IF(COUNTA(I73:P73)=1,AVERAGE(LARGE(I73:P73,1),0,0,0),0))))</f>
        <v>24.71</v>
      </c>
      <c r="D73" s="31" t="s">
        <v>294</v>
      </c>
      <c r="E73" s="31" t="s">
        <v>295</v>
      </c>
      <c r="F73" s="116">
        <v>26828</v>
      </c>
      <c r="G73" s="69">
        <v>103236</v>
      </c>
      <c r="H73" s="31" t="s">
        <v>191</v>
      </c>
      <c r="I73" s="25"/>
      <c r="J73" s="25"/>
      <c r="K73" s="25"/>
      <c r="L73" s="25"/>
      <c r="M73" s="35"/>
      <c r="N73" s="35">
        <v>46.04</v>
      </c>
      <c r="O73" s="25">
        <v>52.8</v>
      </c>
      <c r="P73" s="35"/>
    </row>
    <row r="74" spans="1:16" ht="12.75" customHeight="1">
      <c r="A74" s="17" t="str">
        <f ca="1" t="shared" si="6"/>
        <v>III</v>
      </c>
      <c r="B74" s="17">
        <f t="shared" si="7"/>
        <v>66</v>
      </c>
      <c r="C74" s="18">
        <f t="shared" si="8"/>
        <v>23.7975</v>
      </c>
      <c r="D74" s="39" t="s">
        <v>214</v>
      </c>
      <c r="E74" s="39" t="s">
        <v>215</v>
      </c>
      <c r="F74" s="116">
        <v>15810</v>
      </c>
      <c r="G74" s="69"/>
      <c r="H74" s="39" t="s">
        <v>216</v>
      </c>
      <c r="I74" s="35">
        <v>35.01</v>
      </c>
      <c r="J74" s="35"/>
      <c r="K74" s="35">
        <v>25.11</v>
      </c>
      <c r="L74" s="35"/>
      <c r="M74" s="35">
        <v>35.07</v>
      </c>
      <c r="N74" s="35"/>
      <c r="O74" s="35"/>
      <c r="P74" s="35"/>
    </row>
    <row r="75" spans="1:16" ht="12.75">
      <c r="A75" s="17" t="str">
        <f ca="1" t="shared" si="6"/>
        <v>III</v>
      </c>
      <c r="B75" s="17">
        <f t="shared" si="7"/>
        <v>67</v>
      </c>
      <c r="C75" s="18">
        <f t="shared" si="8"/>
        <v>23.7625</v>
      </c>
      <c r="D75" s="27" t="s">
        <v>239</v>
      </c>
      <c r="E75" s="27" t="s">
        <v>28</v>
      </c>
      <c r="F75" s="115">
        <v>17751</v>
      </c>
      <c r="G75" s="53">
        <v>611457</v>
      </c>
      <c r="H75" s="27" t="s">
        <v>164</v>
      </c>
      <c r="I75" s="35">
        <v>60</v>
      </c>
      <c r="J75" s="35"/>
      <c r="K75" s="35">
        <v>35.05</v>
      </c>
      <c r="L75" s="35"/>
      <c r="M75" s="35"/>
      <c r="N75" s="35"/>
      <c r="O75" s="35"/>
      <c r="P75" s="35"/>
    </row>
    <row r="76" spans="1:16" s="26" customFormat="1" ht="12.75" customHeight="1">
      <c r="A76" s="17" t="str">
        <f ca="1" t="shared" si="6"/>
        <v>I</v>
      </c>
      <c r="B76" s="17">
        <f t="shared" si="7"/>
        <v>68</v>
      </c>
      <c r="C76" s="18">
        <f t="shared" si="8"/>
        <v>23.215</v>
      </c>
      <c r="D76" s="102" t="s">
        <v>588</v>
      </c>
      <c r="E76" s="31" t="s">
        <v>145</v>
      </c>
      <c r="F76" s="116">
        <v>23757</v>
      </c>
      <c r="G76" s="41">
        <v>119712</v>
      </c>
      <c r="H76" s="33" t="s">
        <v>152</v>
      </c>
      <c r="I76" s="72"/>
      <c r="J76" s="72"/>
      <c r="K76" s="41"/>
      <c r="L76" s="31"/>
      <c r="M76" s="41"/>
      <c r="N76" s="41">
        <v>35.04</v>
      </c>
      <c r="O76" s="41">
        <v>57.82</v>
      </c>
      <c r="P76" s="41"/>
    </row>
    <row r="77" spans="1:16" ht="12.75">
      <c r="A77" s="17" t="str">
        <f ca="1" t="shared" si="6"/>
        <v>I</v>
      </c>
      <c r="B77" s="17">
        <f t="shared" si="7"/>
        <v>69</v>
      </c>
      <c r="C77" s="18">
        <f t="shared" si="8"/>
        <v>23.2125</v>
      </c>
      <c r="D77" s="39" t="s">
        <v>259</v>
      </c>
      <c r="E77" s="39" t="s">
        <v>203</v>
      </c>
      <c r="F77" s="116">
        <v>22555</v>
      </c>
      <c r="G77" s="69">
        <v>149771</v>
      </c>
      <c r="H77" s="39" t="s">
        <v>213</v>
      </c>
      <c r="I77" s="35"/>
      <c r="J77" s="35"/>
      <c r="K77" s="35"/>
      <c r="L77" s="41"/>
      <c r="M77" s="35">
        <v>35.07</v>
      </c>
      <c r="N77" s="35"/>
      <c r="O77" s="41">
        <v>57.78</v>
      </c>
      <c r="P77" s="35"/>
    </row>
    <row r="78" spans="1:16" ht="12.75">
      <c r="A78" s="17" t="str">
        <f ca="1" t="shared" si="6"/>
        <v>II</v>
      </c>
      <c r="B78" s="17">
        <f t="shared" si="7"/>
        <v>70</v>
      </c>
      <c r="C78" s="18">
        <f t="shared" si="8"/>
        <v>23.207500000000003</v>
      </c>
      <c r="D78" s="31" t="s">
        <v>169</v>
      </c>
      <c r="E78" s="31" t="s">
        <v>46</v>
      </c>
      <c r="F78" s="116">
        <v>21544</v>
      </c>
      <c r="G78" s="69">
        <v>105855</v>
      </c>
      <c r="H78" s="31" t="s">
        <v>264</v>
      </c>
      <c r="I78" s="35"/>
      <c r="J78" s="35"/>
      <c r="K78" s="35"/>
      <c r="L78" s="41"/>
      <c r="M78" s="35"/>
      <c r="N78" s="35">
        <v>35.06</v>
      </c>
      <c r="O78" s="41">
        <v>57.77</v>
      </c>
      <c r="P78" s="35"/>
    </row>
    <row r="79" spans="1:16" ht="12.75">
      <c r="A79" s="17" t="str">
        <f ca="1" t="shared" si="6"/>
        <v>III</v>
      </c>
      <c r="B79" s="17">
        <f t="shared" si="7"/>
        <v>71</v>
      </c>
      <c r="C79" s="18">
        <f t="shared" si="8"/>
        <v>22.055</v>
      </c>
      <c r="D79" s="19" t="s">
        <v>166</v>
      </c>
      <c r="E79" s="19" t="s">
        <v>167</v>
      </c>
      <c r="F79" s="115">
        <v>18112</v>
      </c>
      <c r="G79" s="53">
        <v>135089</v>
      </c>
      <c r="H79" s="19" t="s">
        <v>168</v>
      </c>
      <c r="I79" s="35">
        <v>35.07</v>
      </c>
      <c r="J79" s="35"/>
      <c r="K79" s="35">
        <v>25.1</v>
      </c>
      <c r="L79" s="35"/>
      <c r="M79" s="35"/>
      <c r="N79" s="35">
        <v>28.05</v>
      </c>
      <c r="O79" s="35"/>
      <c r="P79" s="35"/>
    </row>
    <row r="80" spans="1:16" ht="12.75">
      <c r="A80" s="17" t="str">
        <f ca="1" t="shared" si="6"/>
        <v>III</v>
      </c>
      <c r="B80" s="17">
        <f t="shared" si="7"/>
        <v>72</v>
      </c>
      <c r="C80" s="18">
        <f t="shared" si="8"/>
        <v>20.9025</v>
      </c>
      <c r="D80" s="31" t="s">
        <v>282</v>
      </c>
      <c r="E80" s="31" t="s">
        <v>255</v>
      </c>
      <c r="F80" s="116">
        <v>16775</v>
      </c>
      <c r="G80" s="69">
        <v>137922</v>
      </c>
      <c r="H80" s="31" t="s">
        <v>261</v>
      </c>
      <c r="I80" s="35"/>
      <c r="J80" s="35"/>
      <c r="K80" s="35"/>
      <c r="L80" s="35">
        <v>28.03</v>
      </c>
      <c r="M80" s="35"/>
      <c r="N80" s="35">
        <v>21.06</v>
      </c>
      <c r="O80" s="35">
        <v>34.52</v>
      </c>
      <c r="P80" s="35"/>
    </row>
    <row r="81" spans="1:16" ht="12.75">
      <c r="A81" s="17" t="str">
        <f ca="1" t="shared" si="6"/>
        <v>I</v>
      </c>
      <c r="B81" s="17">
        <f t="shared" si="7"/>
        <v>73</v>
      </c>
      <c r="C81" s="18">
        <f t="shared" si="8"/>
        <v>20.7625</v>
      </c>
      <c r="D81" s="31" t="s">
        <v>442</v>
      </c>
      <c r="E81" s="31" t="s">
        <v>443</v>
      </c>
      <c r="F81" s="116">
        <v>22756</v>
      </c>
      <c r="G81" s="41">
        <v>101259</v>
      </c>
      <c r="H81" s="33" t="s">
        <v>128</v>
      </c>
      <c r="I81" s="72"/>
      <c r="J81" s="35">
        <v>48</v>
      </c>
      <c r="K81" s="35"/>
      <c r="L81" s="35">
        <v>35.05</v>
      </c>
      <c r="M81" s="35"/>
      <c r="N81" s="35"/>
      <c r="O81" s="35"/>
      <c r="P81" s="35"/>
    </row>
    <row r="82" spans="1:16" ht="12.75">
      <c r="A82" s="17" t="str">
        <f ca="1" t="shared" si="6"/>
        <v>III</v>
      </c>
      <c r="B82" s="17">
        <f t="shared" si="7"/>
        <v>74</v>
      </c>
      <c r="C82" s="18">
        <f t="shared" si="8"/>
        <v>20.71</v>
      </c>
      <c r="D82" s="39" t="s">
        <v>59</v>
      </c>
      <c r="E82" s="39" t="s">
        <v>238</v>
      </c>
      <c r="F82" s="116">
        <v>13854</v>
      </c>
      <c r="G82" s="69">
        <v>101729</v>
      </c>
      <c r="H82" s="39" t="s">
        <v>92</v>
      </c>
      <c r="I82" s="35"/>
      <c r="J82" s="35"/>
      <c r="K82" s="35">
        <v>46.01</v>
      </c>
      <c r="L82" s="35"/>
      <c r="M82" s="38"/>
      <c r="N82" s="38"/>
      <c r="O82" s="35"/>
      <c r="P82" s="38">
        <v>36.83</v>
      </c>
    </row>
    <row r="83" spans="1:16" ht="12.75">
      <c r="A83" s="17" t="str">
        <f ca="1" t="shared" si="6"/>
        <v>I</v>
      </c>
      <c r="B83" s="17">
        <f t="shared" si="7"/>
        <v>75</v>
      </c>
      <c r="C83" s="18">
        <f t="shared" si="8"/>
        <v>20.275</v>
      </c>
      <c r="D83" s="39" t="s">
        <v>174</v>
      </c>
      <c r="E83" s="39" t="s">
        <v>42</v>
      </c>
      <c r="F83" s="116">
        <v>23228</v>
      </c>
      <c r="G83" s="69">
        <v>612571</v>
      </c>
      <c r="H83" s="39" t="s">
        <v>164</v>
      </c>
      <c r="I83" s="35"/>
      <c r="J83" s="35"/>
      <c r="K83" s="35"/>
      <c r="L83" s="35"/>
      <c r="M83" s="35">
        <v>46.02</v>
      </c>
      <c r="N83" s="35">
        <v>35.08</v>
      </c>
      <c r="O83" s="35"/>
      <c r="P83" s="35"/>
    </row>
    <row r="84" spans="1:16" s="26" customFormat="1" ht="12.75" customHeight="1">
      <c r="A84" s="17" t="str">
        <f ca="1" t="shared" si="6"/>
        <v>I</v>
      </c>
      <c r="B84" s="17">
        <f t="shared" si="7"/>
        <v>76</v>
      </c>
      <c r="C84" s="18">
        <f t="shared" si="8"/>
        <v>20.2625</v>
      </c>
      <c r="D84" s="31" t="s">
        <v>270</v>
      </c>
      <c r="E84" s="31" t="s">
        <v>181</v>
      </c>
      <c r="F84" s="116">
        <v>23487</v>
      </c>
      <c r="G84" s="69">
        <v>102894</v>
      </c>
      <c r="H84" s="31" t="s">
        <v>51</v>
      </c>
      <c r="I84" s="70">
        <v>46.01</v>
      </c>
      <c r="J84" s="70"/>
      <c r="K84" s="70"/>
      <c r="L84" s="70"/>
      <c r="M84" s="35">
        <v>35.04</v>
      </c>
      <c r="N84" s="35"/>
      <c r="O84" s="70"/>
      <c r="P84" s="35"/>
    </row>
    <row r="85" spans="1:16" s="26" customFormat="1" ht="12.75" customHeight="1">
      <c r="A85" s="17" t="str">
        <f ca="1" t="shared" si="6"/>
        <v>I</v>
      </c>
      <c r="B85" s="17">
        <f t="shared" si="7"/>
        <v>76</v>
      </c>
      <c r="C85" s="18">
        <f t="shared" si="8"/>
        <v>20.2625</v>
      </c>
      <c r="D85" s="39" t="s">
        <v>292</v>
      </c>
      <c r="E85" s="39" t="s">
        <v>293</v>
      </c>
      <c r="F85" s="116">
        <v>23899</v>
      </c>
      <c r="G85" s="69">
        <v>104398</v>
      </c>
      <c r="H85" s="39" t="s">
        <v>147</v>
      </c>
      <c r="I85" s="35"/>
      <c r="J85" s="35"/>
      <c r="K85" s="35">
        <v>46.01</v>
      </c>
      <c r="L85" s="35">
        <v>35.04</v>
      </c>
      <c r="M85" s="35"/>
      <c r="N85" s="35"/>
      <c r="O85" s="35"/>
      <c r="P85" s="35"/>
    </row>
    <row r="86" spans="1:16" s="26" customFormat="1" ht="12.75" customHeight="1">
      <c r="A86" s="17" t="str">
        <f ca="1" t="shared" si="6"/>
        <v>III</v>
      </c>
      <c r="B86" s="17">
        <f t="shared" si="7"/>
        <v>78</v>
      </c>
      <c r="C86" s="18">
        <f t="shared" si="8"/>
        <v>20.177500000000002</v>
      </c>
      <c r="D86" s="31" t="s">
        <v>43</v>
      </c>
      <c r="E86" s="31" t="s">
        <v>36</v>
      </c>
      <c r="F86" s="116">
        <v>13896</v>
      </c>
      <c r="G86" s="41">
        <v>124460</v>
      </c>
      <c r="H86" s="33" t="s">
        <v>44</v>
      </c>
      <c r="I86" s="41">
        <v>25.03</v>
      </c>
      <c r="J86" s="41"/>
      <c r="K86" s="41"/>
      <c r="L86" s="41">
        <v>28.05</v>
      </c>
      <c r="M86" s="35"/>
      <c r="N86" s="35">
        <v>27.63</v>
      </c>
      <c r="O86" s="41"/>
      <c r="P86" s="35"/>
    </row>
    <row r="87" spans="1:16" s="26" customFormat="1" ht="12.75" customHeight="1">
      <c r="A87" s="17" t="str">
        <f ca="1" t="shared" si="6"/>
        <v>II</v>
      </c>
      <c r="B87" s="17">
        <f t="shared" si="7"/>
        <v>79</v>
      </c>
      <c r="C87" s="18">
        <f t="shared" si="8"/>
        <v>20.0825</v>
      </c>
      <c r="D87" s="39" t="s">
        <v>229</v>
      </c>
      <c r="E87" s="31" t="s">
        <v>230</v>
      </c>
      <c r="F87" s="116">
        <v>18683</v>
      </c>
      <c r="G87" s="69">
        <v>137552</v>
      </c>
      <c r="H87" s="31" t="s">
        <v>34</v>
      </c>
      <c r="I87" s="35">
        <v>35.03</v>
      </c>
      <c r="J87" s="35"/>
      <c r="K87" s="35">
        <v>25.15</v>
      </c>
      <c r="L87" s="35"/>
      <c r="M87" s="35"/>
      <c r="N87" s="35">
        <v>20.15</v>
      </c>
      <c r="O87" s="35"/>
      <c r="P87" s="35"/>
    </row>
    <row r="88" spans="1:16" s="26" customFormat="1" ht="12.75" customHeight="1">
      <c r="A88" s="17" t="str">
        <f ca="1" t="shared" si="6"/>
        <v>I</v>
      </c>
      <c r="B88" s="17">
        <f t="shared" si="7"/>
        <v>80</v>
      </c>
      <c r="C88" s="18">
        <f t="shared" si="8"/>
        <v>19.0925</v>
      </c>
      <c r="D88" s="27" t="s">
        <v>329</v>
      </c>
      <c r="E88" s="19" t="s">
        <v>181</v>
      </c>
      <c r="F88" s="115">
        <v>22265</v>
      </c>
      <c r="G88" s="20">
        <v>608079</v>
      </c>
      <c r="H88" s="19" t="s">
        <v>134</v>
      </c>
      <c r="I88" s="35"/>
      <c r="J88" s="35"/>
      <c r="K88" s="35">
        <v>35.03</v>
      </c>
      <c r="L88" s="35"/>
      <c r="M88" s="35"/>
      <c r="N88" s="35"/>
      <c r="O88" s="35">
        <v>41.34</v>
      </c>
      <c r="P88" s="35"/>
    </row>
    <row r="89" spans="1:16" s="26" customFormat="1" ht="12.75" customHeight="1">
      <c r="A89" s="17" t="str">
        <f ca="1" t="shared" si="6"/>
        <v>I</v>
      </c>
      <c r="B89" s="17">
        <f t="shared" si="7"/>
        <v>81</v>
      </c>
      <c r="C89" s="18">
        <f t="shared" si="8"/>
        <v>18.82</v>
      </c>
      <c r="D89" s="31" t="s">
        <v>494</v>
      </c>
      <c r="E89" s="31" t="s">
        <v>28</v>
      </c>
      <c r="F89" s="116">
        <v>23780</v>
      </c>
      <c r="G89" s="41">
        <v>614809</v>
      </c>
      <c r="H89" s="33" t="s">
        <v>98</v>
      </c>
      <c r="I89" s="72"/>
      <c r="J89" s="72"/>
      <c r="K89" s="35">
        <v>25.1</v>
      </c>
      <c r="L89" s="35">
        <v>25.08</v>
      </c>
      <c r="M89" s="35">
        <v>25.1</v>
      </c>
      <c r="N89" s="35"/>
      <c r="O89" s="35"/>
      <c r="P89" s="35"/>
    </row>
    <row r="90" spans="1:16" s="26" customFormat="1" ht="12.75" customHeight="1">
      <c r="A90" s="17" t="str">
        <f ca="1" t="shared" si="6"/>
        <v>I</v>
      </c>
      <c r="B90" s="17">
        <f t="shared" si="7"/>
        <v>82</v>
      </c>
      <c r="C90" s="18">
        <f t="shared" si="8"/>
        <v>18.5275</v>
      </c>
      <c r="D90" s="39" t="s">
        <v>208</v>
      </c>
      <c r="E90" s="40" t="s">
        <v>181</v>
      </c>
      <c r="F90" s="117">
        <v>25531</v>
      </c>
      <c r="G90" s="57">
        <v>119565</v>
      </c>
      <c r="H90" s="40" t="s">
        <v>125</v>
      </c>
      <c r="I90" s="35"/>
      <c r="J90" s="35"/>
      <c r="K90" s="35"/>
      <c r="L90" s="35"/>
      <c r="M90" s="35"/>
      <c r="N90" s="35">
        <v>46.03</v>
      </c>
      <c r="O90" s="35">
        <v>28.08</v>
      </c>
      <c r="P90" s="35"/>
    </row>
    <row r="91" spans="1:16" ht="12.75">
      <c r="A91" s="17" t="str">
        <f ca="1" t="shared" si="6"/>
        <v>II</v>
      </c>
      <c r="B91" s="17">
        <f t="shared" si="7"/>
        <v>83</v>
      </c>
      <c r="C91" s="18">
        <f t="shared" si="8"/>
        <v>18.5175</v>
      </c>
      <c r="D91" s="39" t="s">
        <v>302</v>
      </c>
      <c r="E91" s="39" t="s">
        <v>303</v>
      </c>
      <c r="F91" s="116">
        <v>19763</v>
      </c>
      <c r="G91" s="43" t="s">
        <v>304</v>
      </c>
      <c r="H91" s="39" t="s">
        <v>213</v>
      </c>
      <c r="I91" s="35"/>
      <c r="J91" s="35"/>
      <c r="K91" s="35">
        <v>46.03</v>
      </c>
      <c r="L91" s="35"/>
      <c r="M91" s="25"/>
      <c r="N91" s="25">
        <v>28.04</v>
      </c>
      <c r="O91" s="35"/>
      <c r="P91" s="25"/>
    </row>
    <row r="92" spans="1:16" ht="12.75">
      <c r="A92" s="17" t="str">
        <f ca="1" t="shared" si="6"/>
        <v>I</v>
      </c>
      <c r="B92" s="17">
        <f t="shared" si="7"/>
        <v>84</v>
      </c>
      <c r="C92" s="18">
        <f t="shared" si="8"/>
        <v>18.4125</v>
      </c>
      <c r="D92" s="39" t="s">
        <v>276</v>
      </c>
      <c r="E92" s="39" t="s">
        <v>102</v>
      </c>
      <c r="F92" s="116">
        <v>25113</v>
      </c>
      <c r="G92" s="43" t="s">
        <v>277</v>
      </c>
      <c r="H92" s="39" t="s">
        <v>278</v>
      </c>
      <c r="I92" s="70"/>
      <c r="J92" s="70">
        <v>36.82</v>
      </c>
      <c r="K92" s="70"/>
      <c r="L92" s="70"/>
      <c r="M92" s="35"/>
      <c r="N92" s="35"/>
      <c r="O92" s="70">
        <v>36.83</v>
      </c>
      <c r="P92" s="35"/>
    </row>
    <row r="93" spans="1:16" ht="12.75">
      <c r="A93" s="17" t="str">
        <f ca="1" t="shared" si="6"/>
        <v>O</v>
      </c>
      <c r="B93" s="17">
        <f t="shared" si="7"/>
        <v>85</v>
      </c>
      <c r="C93" s="18">
        <f t="shared" si="8"/>
        <v>18.3275</v>
      </c>
      <c r="D93" s="31" t="s">
        <v>550</v>
      </c>
      <c r="E93" s="31" t="s">
        <v>258</v>
      </c>
      <c r="F93" s="116">
        <v>27027</v>
      </c>
      <c r="G93" s="41">
        <v>612157</v>
      </c>
      <c r="H93" s="33" t="s">
        <v>61</v>
      </c>
      <c r="I93" s="72"/>
      <c r="J93" s="72"/>
      <c r="K93" s="41"/>
      <c r="L93" s="31"/>
      <c r="M93" s="41">
        <v>28.05</v>
      </c>
      <c r="N93" s="41">
        <v>25.1</v>
      </c>
      <c r="O93" s="41">
        <v>20.16</v>
      </c>
      <c r="P93" s="41"/>
    </row>
    <row r="94" spans="1:16" ht="12.75" customHeight="1">
      <c r="A94" s="17" t="str">
        <f ca="1" t="shared" si="6"/>
        <v>O</v>
      </c>
      <c r="B94" s="17">
        <f t="shared" si="7"/>
        <v>86</v>
      </c>
      <c r="C94" s="18">
        <f t="shared" si="8"/>
        <v>18.285</v>
      </c>
      <c r="D94" s="39" t="s">
        <v>319</v>
      </c>
      <c r="E94" s="31" t="s">
        <v>320</v>
      </c>
      <c r="F94" s="116">
        <v>26587</v>
      </c>
      <c r="G94" s="69">
        <v>124056</v>
      </c>
      <c r="H94" s="31" t="s">
        <v>179</v>
      </c>
      <c r="I94" s="35"/>
      <c r="J94" s="35"/>
      <c r="K94" s="35"/>
      <c r="L94" s="35">
        <v>25.14</v>
      </c>
      <c r="M94" s="35">
        <v>48</v>
      </c>
      <c r="N94" s="35"/>
      <c r="O94" s="35"/>
      <c r="P94" s="35"/>
    </row>
    <row r="95" spans="1:16" ht="12.75">
      <c r="A95" s="17" t="str">
        <f ca="1" t="shared" si="6"/>
        <v>II</v>
      </c>
      <c r="B95" s="17">
        <f t="shared" si="7"/>
        <v>87</v>
      </c>
      <c r="C95" s="18">
        <f t="shared" si="8"/>
        <v>17.7775</v>
      </c>
      <c r="D95" s="31" t="s">
        <v>334</v>
      </c>
      <c r="E95" s="31" t="s">
        <v>335</v>
      </c>
      <c r="F95" s="116">
        <v>20198</v>
      </c>
      <c r="G95" s="69">
        <v>135699</v>
      </c>
      <c r="H95" s="31" t="s">
        <v>135</v>
      </c>
      <c r="I95" s="35">
        <v>25.09</v>
      </c>
      <c r="J95" s="35"/>
      <c r="K95" s="35">
        <v>46.02</v>
      </c>
      <c r="L95" s="35"/>
      <c r="M95" s="35"/>
      <c r="N95" s="35"/>
      <c r="O95" s="35"/>
      <c r="P95" s="35"/>
    </row>
    <row r="96" spans="1:16" ht="12.75">
      <c r="A96" s="17" t="str">
        <f ca="1" t="shared" si="6"/>
        <v>III</v>
      </c>
      <c r="B96" s="17">
        <f t="shared" si="7"/>
        <v>88</v>
      </c>
      <c r="C96" s="18">
        <f t="shared" si="8"/>
        <v>17.58</v>
      </c>
      <c r="D96" s="31" t="s">
        <v>423</v>
      </c>
      <c r="E96" s="31" t="s">
        <v>424</v>
      </c>
      <c r="F96" s="116">
        <v>17228</v>
      </c>
      <c r="G96" s="41">
        <v>602884</v>
      </c>
      <c r="H96" s="33" t="s">
        <v>44</v>
      </c>
      <c r="I96" s="41">
        <v>25.05</v>
      </c>
      <c r="J96" s="41"/>
      <c r="K96" s="41"/>
      <c r="L96" s="41"/>
      <c r="M96" s="35">
        <v>25.11</v>
      </c>
      <c r="N96" s="35">
        <v>20.16</v>
      </c>
      <c r="O96" s="41"/>
      <c r="P96" s="35"/>
    </row>
    <row r="97" spans="1:16" ht="12.75">
      <c r="A97" s="17" t="str">
        <f ca="1" t="shared" si="6"/>
        <v>I</v>
      </c>
      <c r="B97" s="17">
        <f t="shared" si="7"/>
        <v>89</v>
      </c>
      <c r="C97" s="18">
        <f t="shared" si="8"/>
        <v>16.6075</v>
      </c>
      <c r="D97" s="39" t="s">
        <v>151</v>
      </c>
      <c r="E97" s="39" t="s">
        <v>82</v>
      </c>
      <c r="F97" s="116">
        <v>22900</v>
      </c>
      <c r="G97" s="69">
        <v>608638</v>
      </c>
      <c r="H97" s="39" t="s">
        <v>152</v>
      </c>
      <c r="I97" s="35"/>
      <c r="J97" s="35"/>
      <c r="K97" s="35"/>
      <c r="L97" s="35"/>
      <c r="M97" s="35"/>
      <c r="N97" s="35">
        <v>25.16</v>
      </c>
      <c r="O97" s="35">
        <v>41.27</v>
      </c>
      <c r="P97" s="35"/>
    </row>
    <row r="98" spans="1:16" ht="12.75">
      <c r="A98" s="17" t="str">
        <f ca="1" t="shared" si="6"/>
        <v>I</v>
      </c>
      <c r="B98" s="17">
        <f t="shared" si="7"/>
        <v>90</v>
      </c>
      <c r="C98" s="18">
        <f t="shared" si="8"/>
        <v>16.5</v>
      </c>
      <c r="D98" s="31" t="s">
        <v>517</v>
      </c>
      <c r="E98" s="31" t="s">
        <v>102</v>
      </c>
      <c r="F98" s="116">
        <v>24488</v>
      </c>
      <c r="G98" s="41">
        <v>615239</v>
      </c>
      <c r="H98" s="33" t="s">
        <v>322</v>
      </c>
      <c r="I98" s="72"/>
      <c r="J98" s="72"/>
      <c r="K98" s="35"/>
      <c r="L98" s="35">
        <v>66</v>
      </c>
      <c r="M98" s="35"/>
      <c r="N98" s="35"/>
      <c r="O98" s="35"/>
      <c r="P98" s="35"/>
    </row>
    <row r="99" spans="1:16" ht="12.75">
      <c r="A99" s="17" t="str">
        <f ca="1" t="shared" si="6"/>
        <v>II</v>
      </c>
      <c r="B99" s="17">
        <f t="shared" si="7"/>
        <v>91</v>
      </c>
      <c r="C99" s="18">
        <f t="shared" si="8"/>
        <v>15.6675</v>
      </c>
      <c r="D99" s="39" t="s">
        <v>252</v>
      </c>
      <c r="E99" s="39" t="s">
        <v>253</v>
      </c>
      <c r="F99" s="116">
        <v>19773</v>
      </c>
      <c r="G99" s="69">
        <v>144387</v>
      </c>
      <c r="H99" s="39" t="s">
        <v>23</v>
      </c>
      <c r="I99" s="35"/>
      <c r="J99" s="35"/>
      <c r="K99" s="35"/>
      <c r="L99" s="35"/>
      <c r="M99" s="25">
        <v>25.07</v>
      </c>
      <c r="N99" s="25"/>
      <c r="O99" s="35">
        <v>37.6</v>
      </c>
      <c r="P99" s="25"/>
    </row>
    <row r="100" spans="1:16" s="12" customFormat="1" ht="12.75">
      <c r="A100" s="17" t="str">
        <f ca="1" t="shared" si="6"/>
        <v>III</v>
      </c>
      <c r="B100" s="17">
        <f t="shared" si="7"/>
        <v>92</v>
      </c>
      <c r="C100" s="18">
        <f t="shared" si="8"/>
        <v>15.6575</v>
      </c>
      <c r="D100" s="39" t="s">
        <v>324</v>
      </c>
      <c r="E100" s="39" t="s">
        <v>228</v>
      </c>
      <c r="F100" s="116">
        <v>15846</v>
      </c>
      <c r="G100" s="69">
        <v>102951</v>
      </c>
      <c r="H100" s="39" t="s">
        <v>135</v>
      </c>
      <c r="I100" s="35">
        <v>35.02</v>
      </c>
      <c r="J100" s="35"/>
      <c r="K100" s="35"/>
      <c r="L100" s="35"/>
      <c r="M100" s="35"/>
      <c r="N100" s="35">
        <v>27.61</v>
      </c>
      <c r="O100" s="35"/>
      <c r="P100" s="35"/>
    </row>
    <row r="101" spans="1:16" s="12" customFormat="1" ht="12.75">
      <c r="A101" s="17" t="str">
        <f ca="1" t="shared" si="6"/>
        <v>II</v>
      </c>
      <c r="B101" s="17">
        <f t="shared" si="7"/>
        <v>93</v>
      </c>
      <c r="C101" s="18">
        <f t="shared" si="8"/>
        <v>15.46</v>
      </c>
      <c r="D101" s="31" t="s">
        <v>312</v>
      </c>
      <c r="E101" s="31" t="s">
        <v>313</v>
      </c>
      <c r="F101" s="116">
        <v>21103</v>
      </c>
      <c r="G101" s="69">
        <v>107536</v>
      </c>
      <c r="H101" s="31" t="s">
        <v>161</v>
      </c>
      <c r="I101" s="35"/>
      <c r="J101" s="35">
        <v>36.83</v>
      </c>
      <c r="K101" s="35"/>
      <c r="L101" s="35"/>
      <c r="M101" s="35"/>
      <c r="N101" s="35"/>
      <c r="O101" s="35">
        <v>25.01</v>
      </c>
      <c r="P101" s="35"/>
    </row>
    <row r="102" spans="1:16" s="12" customFormat="1" ht="12.75">
      <c r="A102" s="17" t="str">
        <f ca="1" t="shared" si="6"/>
        <v>I</v>
      </c>
      <c r="B102" s="17">
        <f t="shared" si="7"/>
        <v>94</v>
      </c>
      <c r="C102" s="18">
        <f t="shared" si="8"/>
        <v>15.0425</v>
      </c>
      <c r="D102" s="31" t="s">
        <v>420</v>
      </c>
      <c r="E102" s="31" t="s">
        <v>40</v>
      </c>
      <c r="F102" s="116">
        <v>21976</v>
      </c>
      <c r="G102" s="41">
        <v>607096</v>
      </c>
      <c r="H102" s="33" t="s">
        <v>421</v>
      </c>
      <c r="I102" s="41">
        <v>35.01</v>
      </c>
      <c r="J102" s="41"/>
      <c r="K102" s="41">
        <v>25.16</v>
      </c>
      <c r="L102" s="41"/>
      <c r="M102" s="35"/>
      <c r="N102" s="35"/>
      <c r="O102" s="41"/>
      <c r="P102" s="35"/>
    </row>
    <row r="103" spans="1:16" ht="12.75">
      <c r="A103" s="17" t="str">
        <f ca="1" t="shared" si="6"/>
        <v>III</v>
      </c>
      <c r="B103" s="17">
        <f t="shared" si="7"/>
        <v>95</v>
      </c>
      <c r="C103" s="18">
        <f t="shared" si="8"/>
        <v>14.8925</v>
      </c>
      <c r="D103" s="39" t="s">
        <v>242</v>
      </c>
      <c r="E103" s="31" t="s">
        <v>66</v>
      </c>
      <c r="F103" s="116">
        <v>14338</v>
      </c>
      <c r="G103" s="69">
        <v>109387</v>
      </c>
      <c r="H103" s="31" t="s">
        <v>152</v>
      </c>
      <c r="I103" s="35"/>
      <c r="J103" s="35"/>
      <c r="K103" s="35">
        <v>25.04</v>
      </c>
      <c r="L103" s="35"/>
      <c r="M103" s="35"/>
      <c r="N103" s="35"/>
      <c r="O103" s="35">
        <v>34.53</v>
      </c>
      <c r="P103" s="35"/>
    </row>
    <row r="104" spans="1:16" ht="12.75">
      <c r="A104" s="17" t="str">
        <f ca="1" t="shared" si="6"/>
        <v>I</v>
      </c>
      <c r="B104" s="17">
        <f t="shared" si="7"/>
        <v>96</v>
      </c>
      <c r="C104" s="18">
        <f t="shared" si="8"/>
        <v>14.6</v>
      </c>
      <c r="D104" s="39" t="s">
        <v>223</v>
      </c>
      <c r="E104" s="39" t="s">
        <v>203</v>
      </c>
      <c r="F104" s="116">
        <v>23967</v>
      </c>
      <c r="G104" s="69">
        <v>139928</v>
      </c>
      <c r="H104" s="39" t="s">
        <v>161</v>
      </c>
      <c r="I104" s="35"/>
      <c r="J104" s="35">
        <v>58.4</v>
      </c>
      <c r="K104" s="35"/>
      <c r="L104" s="35"/>
      <c r="M104" s="25"/>
      <c r="N104" s="25"/>
      <c r="O104" s="35"/>
      <c r="P104" s="25"/>
    </row>
    <row r="105" spans="1:16" ht="12.75">
      <c r="A105" s="17" t="str">
        <f aca="true" ca="1" t="shared" si="9" ref="A105:A136">IF(F105="","N.D.",IF((YEAR(NOW()+153)-YEAR(F105))&lt;40,"O",IF((YEAR(NOW()+153)-YEAR(F105))&lt;50,"I",IF((YEAR(NOW()+153)-YEAR(F105))&lt;60,"II","III"))))</f>
        <v>O</v>
      </c>
      <c r="B105" s="17">
        <f aca="true" t="shared" si="10" ref="B105:B136">RANK(C105,$C$9:$C$188,0)</f>
        <v>96</v>
      </c>
      <c r="C105" s="18">
        <f t="shared" si="8"/>
        <v>14.6</v>
      </c>
      <c r="D105" s="31" t="s">
        <v>367</v>
      </c>
      <c r="E105" s="31" t="s">
        <v>395</v>
      </c>
      <c r="F105" s="116">
        <v>26057</v>
      </c>
      <c r="G105" s="41">
        <v>106959</v>
      </c>
      <c r="H105" s="33" t="s">
        <v>616</v>
      </c>
      <c r="I105" s="42"/>
      <c r="J105" s="34"/>
      <c r="K105" s="42"/>
      <c r="L105" s="42"/>
      <c r="M105" s="42"/>
      <c r="N105" s="42"/>
      <c r="O105" s="87"/>
      <c r="P105" s="35">
        <v>58.4</v>
      </c>
    </row>
    <row r="106" spans="1:16" ht="12.75">
      <c r="A106" s="17" t="str">
        <f ca="1" t="shared" si="9"/>
        <v>I</v>
      </c>
      <c r="B106" s="17">
        <f t="shared" si="10"/>
        <v>98</v>
      </c>
      <c r="C106" s="18">
        <f t="shared" si="8"/>
        <v>14.4575</v>
      </c>
      <c r="D106" s="39" t="s">
        <v>144</v>
      </c>
      <c r="E106" s="39" t="s">
        <v>145</v>
      </c>
      <c r="F106" s="116">
        <v>22996</v>
      </c>
      <c r="G106" s="69">
        <v>102944</v>
      </c>
      <c r="H106" s="39" t="s">
        <v>141</v>
      </c>
      <c r="I106" s="35"/>
      <c r="J106" s="35"/>
      <c r="K106" s="35"/>
      <c r="L106" s="35"/>
      <c r="M106" s="35"/>
      <c r="N106" s="35"/>
      <c r="O106" s="35">
        <v>57.83</v>
      </c>
      <c r="P106" s="35"/>
    </row>
    <row r="107" spans="1:16" ht="12.75">
      <c r="A107" s="17" t="str">
        <f ca="1" t="shared" si="9"/>
        <v>I</v>
      </c>
      <c r="B107" s="17">
        <f t="shared" si="10"/>
        <v>99</v>
      </c>
      <c r="C107" s="18">
        <f t="shared" si="8"/>
        <v>14.4525</v>
      </c>
      <c r="D107" s="31" t="s">
        <v>76</v>
      </c>
      <c r="E107" s="31" t="s">
        <v>267</v>
      </c>
      <c r="F107" s="116">
        <v>23724</v>
      </c>
      <c r="G107" s="41">
        <v>138873</v>
      </c>
      <c r="H107" s="33" t="s">
        <v>34</v>
      </c>
      <c r="I107" s="72"/>
      <c r="J107" s="72"/>
      <c r="K107" s="41"/>
      <c r="L107" s="31"/>
      <c r="M107" s="41"/>
      <c r="N107" s="41"/>
      <c r="O107" s="41">
        <v>57.81</v>
      </c>
      <c r="P107" s="41"/>
    </row>
    <row r="108" spans="1:16" s="37" customFormat="1" ht="12.75" customHeight="1">
      <c r="A108" s="17" t="str">
        <f ca="1" t="shared" si="9"/>
        <v>O</v>
      </c>
      <c r="B108" s="17">
        <f t="shared" si="10"/>
        <v>100</v>
      </c>
      <c r="C108" s="18">
        <f t="shared" si="8"/>
        <v>14.24</v>
      </c>
      <c r="D108" s="39" t="s">
        <v>268</v>
      </c>
      <c r="E108" s="31" t="s">
        <v>247</v>
      </c>
      <c r="F108" s="116">
        <v>25936</v>
      </c>
      <c r="G108" s="69">
        <v>600188</v>
      </c>
      <c r="H108" s="31" t="s">
        <v>191</v>
      </c>
      <c r="I108" s="35"/>
      <c r="J108" s="35"/>
      <c r="K108" s="35"/>
      <c r="L108" s="35"/>
      <c r="M108" s="35">
        <v>36.81</v>
      </c>
      <c r="N108" s="35"/>
      <c r="O108" s="35">
        <v>20.15</v>
      </c>
      <c r="P108" s="35"/>
    </row>
    <row r="109" spans="1:16" ht="12.75">
      <c r="A109" s="17" t="str">
        <f ca="1" t="shared" si="9"/>
        <v>O</v>
      </c>
      <c r="B109" s="17">
        <f t="shared" si="10"/>
        <v>101</v>
      </c>
      <c r="C109" s="18">
        <f t="shared" si="8"/>
        <v>14.02</v>
      </c>
      <c r="D109" s="31" t="s">
        <v>490</v>
      </c>
      <c r="E109" s="31" t="s">
        <v>28</v>
      </c>
      <c r="F109" s="116">
        <v>26487</v>
      </c>
      <c r="G109" s="41">
        <v>121444</v>
      </c>
      <c r="H109" s="33" t="s">
        <v>61</v>
      </c>
      <c r="I109" s="72"/>
      <c r="J109" s="72"/>
      <c r="K109" s="41">
        <v>21.06</v>
      </c>
      <c r="L109" s="41"/>
      <c r="M109" s="35"/>
      <c r="N109" s="35">
        <v>35.02</v>
      </c>
      <c r="O109" s="41"/>
      <c r="P109" s="35"/>
    </row>
    <row r="110" spans="1:16" s="73" customFormat="1" ht="12.75">
      <c r="A110" s="17" t="str">
        <f ca="1" t="shared" si="9"/>
        <v>O</v>
      </c>
      <c r="B110" s="17">
        <f t="shared" si="10"/>
        <v>102</v>
      </c>
      <c r="C110" s="18">
        <f t="shared" si="8"/>
        <v>13.280000000000001</v>
      </c>
      <c r="D110" s="39" t="s">
        <v>246</v>
      </c>
      <c r="E110" s="39" t="s">
        <v>247</v>
      </c>
      <c r="F110" s="116">
        <v>26396</v>
      </c>
      <c r="G110" s="69">
        <v>111359</v>
      </c>
      <c r="H110" s="39" t="s">
        <v>248</v>
      </c>
      <c r="I110" s="35"/>
      <c r="J110" s="35"/>
      <c r="K110" s="35"/>
      <c r="L110" s="35">
        <v>25.11</v>
      </c>
      <c r="M110" s="35">
        <v>28.01</v>
      </c>
      <c r="N110" s="35"/>
      <c r="O110" s="35"/>
      <c r="P110" s="35"/>
    </row>
    <row r="111" spans="1:16" ht="12.75">
      <c r="A111" s="17" t="str">
        <f ca="1" t="shared" si="9"/>
        <v>II</v>
      </c>
      <c r="B111" s="17">
        <f t="shared" si="10"/>
        <v>103</v>
      </c>
      <c r="C111" s="18">
        <f t="shared" si="8"/>
        <v>13.2625</v>
      </c>
      <c r="D111" s="39" t="s">
        <v>323</v>
      </c>
      <c r="E111" s="39" t="s">
        <v>70</v>
      </c>
      <c r="F111" s="116">
        <v>20639</v>
      </c>
      <c r="G111" s="69">
        <v>136480</v>
      </c>
      <c r="H111" s="39" t="s">
        <v>207</v>
      </c>
      <c r="I111" s="35"/>
      <c r="J111" s="35">
        <v>28.03</v>
      </c>
      <c r="K111" s="35"/>
      <c r="L111" s="35"/>
      <c r="M111" s="35"/>
      <c r="N111" s="35"/>
      <c r="O111" s="35">
        <v>25.02</v>
      </c>
      <c r="P111" s="35"/>
    </row>
    <row r="112" spans="1:16" s="73" customFormat="1" ht="12.75">
      <c r="A112" s="17" t="str">
        <f ca="1" t="shared" si="9"/>
        <v>II</v>
      </c>
      <c r="B112" s="17">
        <f t="shared" si="10"/>
        <v>104</v>
      </c>
      <c r="C112" s="18">
        <f t="shared" si="8"/>
        <v>13.2</v>
      </c>
      <c r="D112" s="31" t="s">
        <v>69</v>
      </c>
      <c r="E112" s="31" t="s">
        <v>85</v>
      </c>
      <c r="F112" s="116">
        <v>20889</v>
      </c>
      <c r="G112" s="41">
        <v>110520</v>
      </c>
      <c r="H112" s="33" t="s">
        <v>616</v>
      </c>
      <c r="I112" s="42"/>
      <c r="J112" s="34"/>
      <c r="K112" s="42"/>
      <c r="L112" s="42"/>
      <c r="M112" s="42"/>
      <c r="N112" s="42"/>
      <c r="O112" s="87"/>
      <c r="P112" s="35">
        <v>52.8</v>
      </c>
    </row>
    <row r="113" spans="1:16" ht="12.75" customHeight="1">
      <c r="A113" s="17" t="str">
        <f ca="1" t="shared" si="9"/>
        <v>III</v>
      </c>
      <c r="B113" s="17">
        <f t="shared" si="10"/>
        <v>105</v>
      </c>
      <c r="C113" s="18">
        <f t="shared" si="8"/>
        <v>13.175</v>
      </c>
      <c r="D113" s="39" t="s">
        <v>204</v>
      </c>
      <c r="E113" s="39" t="s">
        <v>36</v>
      </c>
      <c r="F113" s="116">
        <v>15859</v>
      </c>
      <c r="G113" s="69">
        <v>139749</v>
      </c>
      <c r="H113" s="39" t="s">
        <v>168</v>
      </c>
      <c r="I113" s="35">
        <v>25.06</v>
      </c>
      <c r="J113" s="35"/>
      <c r="K113" s="35"/>
      <c r="L113" s="35"/>
      <c r="M113" s="35"/>
      <c r="N113" s="35">
        <v>27.64</v>
      </c>
      <c r="O113" s="35"/>
      <c r="P113" s="35"/>
    </row>
    <row r="114" spans="1:16" ht="12.75">
      <c r="A114" s="17" t="str">
        <f ca="1" t="shared" si="9"/>
        <v>I</v>
      </c>
      <c r="B114" s="17">
        <f t="shared" si="10"/>
        <v>106</v>
      </c>
      <c r="C114" s="18">
        <f t="shared" si="8"/>
        <v>12.5225</v>
      </c>
      <c r="D114" s="31" t="s">
        <v>160</v>
      </c>
      <c r="E114" s="31" t="s">
        <v>228</v>
      </c>
      <c r="F114" s="116">
        <v>22116</v>
      </c>
      <c r="G114" s="41">
        <v>618541</v>
      </c>
      <c r="H114" s="33" t="s">
        <v>58</v>
      </c>
      <c r="I114" s="72"/>
      <c r="J114" s="72"/>
      <c r="K114" s="41"/>
      <c r="L114" s="31"/>
      <c r="M114" s="41"/>
      <c r="N114" s="41">
        <v>25.09</v>
      </c>
      <c r="O114" s="35">
        <v>25</v>
      </c>
      <c r="P114" s="41"/>
    </row>
    <row r="115" spans="1:16" ht="12.75">
      <c r="A115" s="17" t="str">
        <f ca="1" t="shared" si="9"/>
        <v>III</v>
      </c>
      <c r="B115" s="17">
        <f t="shared" si="10"/>
        <v>107</v>
      </c>
      <c r="C115" s="18">
        <f t="shared" si="8"/>
        <v>12.5125</v>
      </c>
      <c r="D115" s="31" t="s">
        <v>425</v>
      </c>
      <c r="E115" s="31" t="s">
        <v>426</v>
      </c>
      <c r="F115" s="116">
        <v>15181</v>
      </c>
      <c r="G115" s="41">
        <v>612442</v>
      </c>
      <c r="H115" s="33" t="s">
        <v>134</v>
      </c>
      <c r="I115" s="41">
        <v>25.02</v>
      </c>
      <c r="J115" s="41"/>
      <c r="K115" s="41">
        <v>25.03</v>
      </c>
      <c r="L115" s="41"/>
      <c r="M115" s="35"/>
      <c r="N115" s="35"/>
      <c r="O115" s="41"/>
      <c r="P115" s="35"/>
    </row>
    <row r="116" spans="1:16" ht="12.75">
      <c r="A116" s="17" t="str">
        <f ca="1" t="shared" si="9"/>
        <v>II</v>
      </c>
      <c r="B116" s="17">
        <f t="shared" si="10"/>
        <v>108</v>
      </c>
      <c r="C116" s="18">
        <f t="shared" si="8"/>
        <v>12</v>
      </c>
      <c r="D116" s="31" t="s">
        <v>272</v>
      </c>
      <c r="E116" s="31" t="s">
        <v>273</v>
      </c>
      <c r="F116" s="116">
        <v>21018</v>
      </c>
      <c r="G116" s="69">
        <v>105973</v>
      </c>
      <c r="H116" s="31" t="s">
        <v>274</v>
      </c>
      <c r="I116" s="35"/>
      <c r="J116" s="35"/>
      <c r="K116" s="35"/>
      <c r="L116" s="35"/>
      <c r="M116" s="35"/>
      <c r="N116" s="35"/>
      <c r="O116" s="35"/>
      <c r="P116" s="35">
        <v>48</v>
      </c>
    </row>
    <row r="117" spans="1:16" ht="12.75">
      <c r="A117" s="17" t="str">
        <f ca="1" t="shared" si="9"/>
        <v>II</v>
      </c>
      <c r="B117" s="17">
        <f t="shared" si="10"/>
        <v>108</v>
      </c>
      <c r="C117" s="18">
        <f t="shared" si="8"/>
        <v>12</v>
      </c>
      <c r="D117" s="31" t="s">
        <v>297</v>
      </c>
      <c r="E117" s="31" t="s">
        <v>40</v>
      </c>
      <c r="F117" s="116">
        <v>21186</v>
      </c>
      <c r="G117" s="69">
        <v>110772</v>
      </c>
      <c r="H117" s="31" t="s">
        <v>619</v>
      </c>
      <c r="I117" s="35"/>
      <c r="J117" s="35"/>
      <c r="K117" s="35"/>
      <c r="L117" s="35"/>
      <c r="M117" s="35"/>
      <c r="N117" s="35"/>
      <c r="O117" s="35"/>
      <c r="P117" s="35">
        <v>48</v>
      </c>
    </row>
    <row r="118" spans="1:16" ht="12.75">
      <c r="A118" s="17" t="str">
        <f ca="1" t="shared" si="9"/>
        <v>I</v>
      </c>
      <c r="B118" s="17">
        <f t="shared" si="10"/>
        <v>110</v>
      </c>
      <c r="C118" s="18">
        <f t="shared" si="8"/>
        <v>11.5075</v>
      </c>
      <c r="D118" s="31" t="s">
        <v>491</v>
      </c>
      <c r="E118" s="31" t="s">
        <v>102</v>
      </c>
      <c r="F118" s="116">
        <v>23999</v>
      </c>
      <c r="G118" s="41">
        <v>114666</v>
      </c>
      <c r="H118" s="33" t="s">
        <v>481</v>
      </c>
      <c r="I118" s="72"/>
      <c r="J118" s="72"/>
      <c r="K118" s="41">
        <v>46.03</v>
      </c>
      <c r="L118" s="41"/>
      <c r="M118" s="35"/>
      <c r="N118" s="35"/>
      <c r="O118" s="41"/>
      <c r="P118" s="35"/>
    </row>
    <row r="119" spans="1:16" ht="12.75">
      <c r="A119" s="17" t="str">
        <f ca="1" t="shared" si="9"/>
        <v>I</v>
      </c>
      <c r="B119" s="17">
        <f t="shared" si="10"/>
        <v>111</v>
      </c>
      <c r="C119" s="18">
        <f t="shared" si="8"/>
        <v>11.505</v>
      </c>
      <c r="D119" s="39" t="s">
        <v>308</v>
      </c>
      <c r="E119" s="39" t="s">
        <v>309</v>
      </c>
      <c r="F119" s="116">
        <v>22090</v>
      </c>
      <c r="G119" s="69">
        <v>104056</v>
      </c>
      <c r="H119" s="39" t="s">
        <v>147</v>
      </c>
      <c r="I119" s="35">
        <v>46.02</v>
      </c>
      <c r="J119" s="35"/>
      <c r="K119" s="35"/>
      <c r="L119" s="35"/>
      <c r="M119" s="35"/>
      <c r="N119" s="35"/>
      <c r="O119" s="35"/>
      <c r="P119" s="35"/>
    </row>
    <row r="120" spans="1:16" ht="12.75">
      <c r="A120" s="17" t="str">
        <f ca="1" t="shared" si="9"/>
        <v>II</v>
      </c>
      <c r="B120" s="17">
        <f t="shared" si="10"/>
        <v>112</v>
      </c>
      <c r="C120" s="18">
        <f t="shared" si="8"/>
        <v>11.2975</v>
      </c>
      <c r="D120" s="31" t="s">
        <v>317</v>
      </c>
      <c r="E120" s="31" t="s">
        <v>66</v>
      </c>
      <c r="F120" s="116">
        <v>21209</v>
      </c>
      <c r="G120" s="69">
        <v>613465</v>
      </c>
      <c r="H120" s="31" t="s">
        <v>318</v>
      </c>
      <c r="I120" s="35"/>
      <c r="J120" s="35"/>
      <c r="K120" s="35"/>
      <c r="L120" s="35">
        <v>25.05</v>
      </c>
      <c r="M120" s="35"/>
      <c r="N120" s="35"/>
      <c r="O120" s="35"/>
      <c r="P120" s="35">
        <v>20.14</v>
      </c>
    </row>
    <row r="121" spans="1:16" ht="12.75">
      <c r="A121" s="17" t="str">
        <f ca="1" t="shared" si="9"/>
        <v>II</v>
      </c>
      <c r="B121" s="17">
        <f t="shared" si="10"/>
        <v>113</v>
      </c>
      <c r="C121" s="18">
        <f t="shared" si="8"/>
        <v>10.3525</v>
      </c>
      <c r="D121" s="31" t="s">
        <v>269</v>
      </c>
      <c r="E121" s="31" t="s">
        <v>36</v>
      </c>
      <c r="F121" s="116">
        <v>20462</v>
      </c>
      <c r="G121" s="69">
        <v>102859</v>
      </c>
      <c r="H121" s="31" t="s">
        <v>51</v>
      </c>
      <c r="I121" s="25"/>
      <c r="J121" s="25"/>
      <c r="K121" s="25"/>
      <c r="L121" s="25"/>
      <c r="M121" s="35"/>
      <c r="N121" s="35"/>
      <c r="O121" s="25">
        <v>41.41</v>
      </c>
      <c r="P121" s="35"/>
    </row>
    <row r="122" spans="1:16" ht="12.75">
      <c r="A122" s="17" t="str">
        <f ca="1" t="shared" si="9"/>
        <v>II</v>
      </c>
      <c r="B122" s="17">
        <f t="shared" si="10"/>
        <v>114</v>
      </c>
      <c r="C122" s="18">
        <f t="shared" si="8"/>
        <v>10.35</v>
      </c>
      <c r="D122" s="39" t="s">
        <v>221</v>
      </c>
      <c r="E122" s="39" t="s">
        <v>222</v>
      </c>
      <c r="F122" s="116">
        <v>20789</v>
      </c>
      <c r="G122" s="69">
        <v>144693</v>
      </c>
      <c r="H122" s="39" t="s">
        <v>207</v>
      </c>
      <c r="I122" s="35"/>
      <c r="J122" s="35"/>
      <c r="K122" s="35"/>
      <c r="L122" s="35"/>
      <c r="M122" s="35"/>
      <c r="N122" s="35"/>
      <c r="O122" s="35">
        <v>41.4</v>
      </c>
      <c r="P122" s="35"/>
    </row>
    <row r="123" spans="1:16" ht="12.75">
      <c r="A123" s="17" t="str">
        <f ca="1" t="shared" si="9"/>
        <v>I</v>
      </c>
      <c r="B123" s="17">
        <f t="shared" si="10"/>
        <v>115</v>
      </c>
      <c r="C123" s="18">
        <f t="shared" si="8"/>
        <v>10.34</v>
      </c>
      <c r="D123" s="31" t="s">
        <v>602</v>
      </c>
      <c r="E123" s="31" t="s">
        <v>603</v>
      </c>
      <c r="F123" s="116">
        <v>23113</v>
      </c>
      <c r="G123" s="41">
        <v>119042</v>
      </c>
      <c r="H123" s="33" t="s">
        <v>391</v>
      </c>
      <c r="I123" s="72"/>
      <c r="J123" s="72"/>
      <c r="K123" s="41"/>
      <c r="L123" s="31"/>
      <c r="M123" s="41"/>
      <c r="N123" s="41"/>
      <c r="O123" s="41">
        <v>41.36</v>
      </c>
      <c r="P123" s="41"/>
    </row>
    <row r="124" spans="1:16" ht="12.75">
      <c r="A124" s="17" t="str">
        <f ca="1" t="shared" si="9"/>
        <v>II</v>
      </c>
      <c r="B124" s="17">
        <f t="shared" si="10"/>
        <v>116</v>
      </c>
      <c r="C124" s="18">
        <f t="shared" si="8"/>
        <v>10.3375</v>
      </c>
      <c r="D124" s="31" t="s">
        <v>604</v>
      </c>
      <c r="E124" s="31" t="s">
        <v>267</v>
      </c>
      <c r="F124" s="116">
        <v>20751</v>
      </c>
      <c r="G124" s="41">
        <v>136438</v>
      </c>
      <c r="H124" s="33" t="s">
        <v>26</v>
      </c>
      <c r="I124" s="72"/>
      <c r="J124" s="72"/>
      <c r="K124" s="41"/>
      <c r="L124" s="31"/>
      <c r="M124" s="41"/>
      <c r="N124" s="41"/>
      <c r="O124" s="41">
        <v>41.35</v>
      </c>
      <c r="P124" s="41"/>
    </row>
    <row r="125" spans="1:16" ht="12.75">
      <c r="A125" s="17" t="str">
        <f ca="1" t="shared" si="9"/>
        <v>I</v>
      </c>
      <c r="B125" s="17">
        <f t="shared" si="10"/>
        <v>117</v>
      </c>
      <c r="C125" s="18">
        <f t="shared" si="8"/>
        <v>10.3275</v>
      </c>
      <c r="D125" s="31" t="s">
        <v>605</v>
      </c>
      <c r="E125" s="31" t="s">
        <v>31</v>
      </c>
      <c r="F125" s="116">
        <v>22175</v>
      </c>
      <c r="G125" s="41">
        <v>109948</v>
      </c>
      <c r="H125" s="33" t="s">
        <v>98</v>
      </c>
      <c r="I125" s="72"/>
      <c r="J125" s="72"/>
      <c r="K125" s="41"/>
      <c r="L125" s="31"/>
      <c r="M125" s="41"/>
      <c r="N125" s="41"/>
      <c r="O125" s="41">
        <v>41.31</v>
      </c>
      <c r="P125" s="41"/>
    </row>
    <row r="126" spans="1:16" ht="12.75">
      <c r="A126" s="17" t="str">
        <f ca="1" t="shared" si="9"/>
        <v>II</v>
      </c>
      <c r="B126" s="17">
        <f t="shared" si="10"/>
        <v>118</v>
      </c>
      <c r="C126" s="18">
        <f t="shared" si="8"/>
        <v>10.0725</v>
      </c>
      <c r="D126" s="31" t="s">
        <v>321</v>
      </c>
      <c r="E126" s="31" t="s">
        <v>228</v>
      </c>
      <c r="F126" s="116">
        <v>20201</v>
      </c>
      <c r="G126" s="69">
        <v>613466</v>
      </c>
      <c r="H126" s="31" t="s">
        <v>318</v>
      </c>
      <c r="I126" s="35"/>
      <c r="J126" s="35"/>
      <c r="K126" s="35"/>
      <c r="L126" s="35">
        <v>20.14</v>
      </c>
      <c r="M126" s="35"/>
      <c r="N126" s="35"/>
      <c r="O126" s="35"/>
      <c r="P126" s="35">
        <v>20.15</v>
      </c>
    </row>
    <row r="127" spans="1:16" ht="12.75">
      <c r="A127" s="17" t="str">
        <f ca="1" t="shared" si="9"/>
        <v>O</v>
      </c>
      <c r="B127" s="17">
        <f t="shared" si="10"/>
        <v>119</v>
      </c>
      <c r="C127" s="18">
        <f t="shared" si="8"/>
        <v>9.9</v>
      </c>
      <c r="D127" s="31" t="s">
        <v>482</v>
      </c>
      <c r="E127" s="31" t="s">
        <v>483</v>
      </c>
      <c r="F127" s="116">
        <v>25612</v>
      </c>
      <c r="G127" s="41">
        <v>114612</v>
      </c>
      <c r="H127" s="33" t="s">
        <v>291</v>
      </c>
      <c r="I127" s="72"/>
      <c r="J127" s="72"/>
      <c r="K127" s="35">
        <v>39.6</v>
      </c>
      <c r="L127" s="35"/>
      <c r="M127" s="35"/>
      <c r="N127" s="35"/>
      <c r="O127" s="35"/>
      <c r="P127" s="35"/>
    </row>
    <row r="128" spans="1:16" ht="12.75">
      <c r="A128" s="17" t="str">
        <f ca="1" t="shared" si="9"/>
        <v>III</v>
      </c>
      <c r="B128" s="17">
        <f t="shared" si="10"/>
        <v>120</v>
      </c>
      <c r="C128" s="18">
        <f t="shared" si="8"/>
        <v>9.415</v>
      </c>
      <c r="D128" s="39" t="s">
        <v>279</v>
      </c>
      <c r="E128" s="39" t="s">
        <v>280</v>
      </c>
      <c r="F128" s="116">
        <v>17359</v>
      </c>
      <c r="G128" s="69">
        <v>106098</v>
      </c>
      <c r="H128" s="39" t="s">
        <v>281</v>
      </c>
      <c r="I128" s="35"/>
      <c r="J128" s="35"/>
      <c r="K128" s="35"/>
      <c r="L128" s="35"/>
      <c r="M128" s="35"/>
      <c r="N128" s="35"/>
      <c r="O128" s="35">
        <v>37.66</v>
      </c>
      <c r="P128" s="35"/>
    </row>
    <row r="129" spans="1:16" ht="12.75">
      <c r="A129" s="17" t="str">
        <f ca="1" t="shared" si="9"/>
        <v>II</v>
      </c>
      <c r="B129" s="17">
        <f t="shared" si="10"/>
        <v>121</v>
      </c>
      <c r="C129" s="18">
        <f t="shared" si="8"/>
        <v>9.395</v>
      </c>
      <c r="D129" s="31" t="s">
        <v>516</v>
      </c>
      <c r="E129" s="31" t="s">
        <v>70</v>
      </c>
      <c r="F129" s="116">
        <v>19778</v>
      </c>
      <c r="G129" s="41">
        <v>103749</v>
      </c>
      <c r="H129" s="33" t="s">
        <v>465</v>
      </c>
      <c r="I129" s="42"/>
      <c r="J129" s="34"/>
      <c r="K129" s="42"/>
      <c r="L129" s="42"/>
      <c r="M129" s="42"/>
      <c r="N129" s="42"/>
      <c r="O129" s="87">
        <v>37.58</v>
      </c>
      <c r="P129" s="41"/>
    </row>
    <row r="130" spans="1:16" ht="12.75">
      <c r="A130" s="17" t="str">
        <f ca="1" t="shared" si="9"/>
        <v>O</v>
      </c>
      <c r="B130" s="17">
        <f t="shared" si="10"/>
        <v>122</v>
      </c>
      <c r="C130" s="18">
        <f t="shared" si="8"/>
        <v>9.21</v>
      </c>
      <c r="D130" s="31" t="s">
        <v>545</v>
      </c>
      <c r="E130" s="31" t="s">
        <v>33</v>
      </c>
      <c r="F130" s="116">
        <v>26782</v>
      </c>
      <c r="G130" s="41">
        <v>103321</v>
      </c>
      <c r="H130" s="33" t="s">
        <v>64</v>
      </c>
      <c r="I130" s="72"/>
      <c r="J130" s="72"/>
      <c r="K130" s="41"/>
      <c r="L130" s="31"/>
      <c r="M130" s="35">
        <v>36.84</v>
      </c>
      <c r="N130" s="35"/>
      <c r="O130" s="41"/>
      <c r="P130" s="35"/>
    </row>
    <row r="131" spans="1:16" ht="12.75">
      <c r="A131" s="17" t="str">
        <f ca="1" t="shared" si="9"/>
        <v>O</v>
      </c>
      <c r="B131" s="17">
        <f t="shared" si="10"/>
        <v>122</v>
      </c>
      <c r="C131" s="18">
        <f t="shared" si="8"/>
        <v>9.21</v>
      </c>
      <c r="D131" s="31" t="s">
        <v>256</v>
      </c>
      <c r="E131" s="31" t="s">
        <v>257</v>
      </c>
      <c r="F131" s="116">
        <v>26751</v>
      </c>
      <c r="G131" s="69">
        <v>109349</v>
      </c>
      <c r="H131" s="31" t="s">
        <v>616</v>
      </c>
      <c r="I131" s="35"/>
      <c r="J131" s="35"/>
      <c r="K131" s="35"/>
      <c r="L131" s="35"/>
      <c r="M131" s="25"/>
      <c r="N131" s="25"/>
      <c r="O131" s="35"/>
      <c r="P131" s="25">
        <v>36.84</v>
      </c>
    </row>
    <row r="132" spans="1:16" ht="12.75">
      <c r="A132" s="17" t="str">
        <f ca="1" t="shared" si="9"/>
        <v>O</v>
      </c>
      <c r="B132" s="17">
        <f t="shared" si="10"/>
        <v>124</v>
      </c>
      <c r="C132" s="18">
        <f t="shared" si="8"/>
        <v>9.205</v>
      </c>
      <c r="D132" s="39" t="s">
        <v>310</v>
      </c>
      <c r="E132" s="39" t="s">
        <v>46</v>
      </c>
      <c r="F132" s="116">
        <v>26725</v>
      </c>
      <c r="G132" s="69">
        <v>101074</v>
      </c>
      <c r="H132" s="39" t="s">
        <v>311</v>
      </c>
      <c r="I132" s="35"/>
      <c r="J132" s="35"/>
      <c r="K132" s="35"/>
      <c r="L132" s="41"/>
      <c r="M132" s="35"/>
      <c r="N132" s="35"/>
      <c r="O132" s="41">
        <v>36.82</v>
      </c>
      <c r="P132" s="35"/>
    </row>
    <row r="133" spans="1:16" ht="12.75">
      <c r="A133" s="17" t="str">
        <f ca="1" t="shared" si="9"/>
        <v>O</v>
      </c>
      <c r="B133" s="17">
        <f t="shared" si="10"/>
        <v>124</v>
      </c>
      <c r="C133" s="18">
        <f t="shared" si="8"/>
        <v>9.205</v>
      </c>
      <c r="D133" s="31" t="s">
        <v>546</v>
      </c>
      <c r="E133" s="31" t="s">
        <v>266</v>
      </c>
      <c r="F133" s="116">
        <v>27153</v>
      </c>
      <c r="G133" s="41">
        <v>100352</v>
      </c>
      <c r="H133" s="33" t="s">
        <v>547</v>
      </c>
      <c r="I133" s="72"/>
      <c r="J133" s="72"/>
      <c r="K133" s="41"/>
      <c r="L133" s="31"/>
      <c r="M133" s="41">
        <v>36.82</v>
      </c>
      <c r="N133" s="41"/>
      <c r="O133" s="41"/>
      <c r="P133" s="41"/>
    </row>
    <row r="134" spans="1:16" ht="12.75">
      <c r="A134" s="17" t="str">
        <f ca="1" t="shared" si="9"/>
        <v>O</v>
      </c>
      <c r="B134" s="17">
        <f t="shared" si="10"/>
        <v>124</v>
      </c>
      <c r="C134" s="18">
        <f t="shared" si="8"/>
        <v>9.205</v>
      </c>
      <c r="D134" s="31" t="s">
        <v>625</v>
      </c>
      <c r="E134" s="31" t="s">
        <v>70</v>
      </c>
      <c r="F134" s="116">
        <v>27500</v>
      </c>
      <c r="G134" s="41">
        <v>124722</v>
      </c>
      <c r="H134" s="33" t="s">
        <v>613</v>
      </c>
      <c r="I134" s="42"/>
      <c r="J134" s="34"/>
      <c r="K134" s="42"/>
      <c r="L134" s="42"/>
      <c r="M134" s="42"/>
      <c r="N134" s="42"/>
      <c r="O134" s="87"/>
      <c r="P134" s="35">
        <v>36.82</v>
      </c>
    </row>
    <row r="135" spans="1:16" ht="12.75">
      <c r="A135" s="17" t="str">
        <f ca="1" t="shared" si="9"/>
        <v>I</v>
      </c>
      <c r="B135" s="17">
        <f t="shared" si="10"/>
        <v>127</v>
      </c>
      <c r="C135" s="18">
        <f t="shared" si="8"/>
        <v>9</v>
      </c>
      <c r="D135" s="31" t="s">
        <v>484</v>
      </c>
      <c r="E135" s="31" t="s">
        <v>70</v>
      </c>
      <c r="F135" s="116">
        <v>24248</v>
      </c>
      <c r="G135" s="41">
        <v>103887</v>
      </c>
      <c r="H135" s="33" t="s">
        <v>98</v>
      </c>
      <c r="I135" s="72"/>
      <c r="J135" s="72"/>
      <c r="K135" s="35">
        <v>36</v>
      </c>
      <c r="L135" s="35"/>
      <c r="M135" s="35"/>
      <c r="N135" s="35"/>
      <c r="O135" s="35"/>
      <c r="P135" s="35"/>
    </row>
    <row r="136" spans="1:16" ht="12.75">
      <c r="A136" s="17" t="str">
        <f ca="1" t="shared" si="9"/>
        <v>II</v>
      </c>
      <c r="B136" s="17">
        <f t="shared" si="10"/>
        <v>128</v>
      </c>
      <c r="C136" s="18">
        <f t="shared" si="8"/>
        <v>8.7675</v>
      </c>
      <c r="D136" s="31" t="s">
        <v>419</v>
      </c>
      <c r="E136" s="31" t="s">
        <v>303</v>
      </c>
      <c r="F136" s="116">
        <v>20292</v>
      </c>
      <c r="G136" s="41">
        <v>600712</v>
      </c>
      <c r="H136" s="33" t="s">
        <v>168</v>
      </c>
      <c r="I136" s="41">
        <v>35.07</v>
      </c>
      <c r="J136" s="41"/>
      <c r="K136" s="41"/>
      <c r="L136" s="41"/>
      <c r="M136" s="35"/>
      <c r="N136" s="35"/>
      <c r="O136" s="41"/>
      <c r="P136" s="35"/>
    </row>
    <row r="137" spans="1:16" s="26" customFormat="1" ht="12.75" customHeight="1">
      <c r="A137" s="17" t="str">
        <f aca="true" ca="1" t="shared" si="11" ref="A137:A168">IF(F137="","N.D.",IF((YEAR(NOW()+153)-YEAR(F137))&lt;40,"O",IF((YEAR(NOW()+153)-YEAR(F137))&lt;50,"I",IF((YEAR(NOW()+153)-YEAR(F137))&lt;60,"II","III"))))</f>
        <v>I</v>
      </c>
      <c r="B137" s="17">
        <f aca="true" t="shared" si="12" ref="B137:B168">RANK(C137,$C$9:$C$188,0)</f>
        <v>129</v>
      </c>
      <c r="C137" s="18">
        <f aca="true" t="shared" si="13" ref="C137:C168">IF(COUNTA(I137:P137)&gt;3,AVERAGE(LARGE(I137:P137,1),LARGE(I137:P137,2),LARGE(I137:P137,3),LARGE(I137:P137,4)),IF(COUNTA(I137:P137)&gt;2,AVERAGE(LARGE(I137:P137,1),LARGE(I137:P137,2),LARGE(I137:P137,3),0),IF(COUNTA(I137:P137)&gt;1,AVERAGE(LARGE(I137:P137,1),LARGE(I137:P137,2),0,0),IF(COUNTA(I137:P137)=1,AVERAGE(LARGE(I137:P137,1),0,0,0),0))))</f>
        <v>8.765</v>
      </c>
      <c r="D137" s="31" t="s">
        <v>210</v>
      </c>
      <c r="E137" s="31" t="s">
        <v>33</v>
      </c>
      <c r="F137" s="116">
        <v>23434</v>
      </c>
      <c r="G137" s="69">
        <v>103334</v>
      </c>
      <c r="H137" s="31" t="s">
        <v>552</v>
      </c>
      <c r="I137" s="35"/>
      <c r="J137" s="35"/>
      <c r="K137" s="35"/>
      <c r="L137" s="35"/>
      <c r="M137" s="35">
        <v>35.06</v>
      </c>
      <c r="N137" s="35"/>
      <c r="O137" s="35"/>
      <c r="P137" s="35"/>
    </row>
    <row r="138" spans="1:16" s="26" customFormat="1" ht="12.75" customHeight="1">
      <c r="A138" s="17" t="str">
        <f ca="1" t="shared" si="11"/>
        <v>III</v>
      </c>
      <c r="B138" s="17">
        <f t="shared" si="12"/>
        <v>130</v>
      </c>
      <c r="C138" s="18">
        <f t="shared" si="13"/>
        <v>8.7625</v>
      </c>
      <c r="D138" s="31" t="s">
        <v>422</v>
      </c>
      <c r="E138" s="31" t="s">
        <v>285</v>
      </c>
      <c r="F138" s="116">
        <v>16572</v>
      </c>
      <c r="G138" s="41">
        <v>102200</v>
      </c>
      <c r="H138" s="33" t="s">
        <v>135</v>
      </c>
      <c r="I138" s="41">
        <v>35.05</v>
      </c>
      <c r="J138" s="41"/>
      <c r="K138" s="41"/>
      <c r="L138" s="41"/>
      <c r="M138" s="35"/>
      <c r="N138" s="35"/>
      <c r="O138" s="41"/>
      <c r="P138" s="35"/>
    </row>
    <row r="139" spans="1:16" ht="12.75">
      <c r="A139" s="17" t="str">
        <f ca="1" t="shared" si="11"/>
        <v>I</v>
      </c>
      <c r="B139" s="17">
        <f t="shared" si="12"/>
        <v>131</v>
      </c>
      <c r="C139" s="18">
        <f t="shared" si="13"/>
        <v>8.76</v>
      </c>
      <c r="D139" s="39" t="s">
        <v>249</v>
      </c>
      <c r="E139" s="31" t="s">
        <v>228</v>
      </c>
      <c r="F139" s="116">
        <v>22077</v>
      </c>
      <c r="G139" s="32">
        <v>607480</v>
      </c>
      <c r="H139" s="31" t="s">
        <v>47</v>
      </c>
      <c r="I139" s="35"/>
      <c r="J139" s="35"/>
      <c r="K139" s="35">
        <v>35.04</v>
      </c>
      <c r="L139" s="35"/>
      <c r="M139" s="35"/>
      <c r="N139" s="35"/>
      <c r="O139" s="35"/>
      <c r="P139" s="35"/>
    </row>
    <row r="140" spans="1:16" ht="12.75">
      <c r="A140" s="17" t="str">
        <f ca="1" t="shared" si="11"/>
        <v>II</v>
      </c>
      <c r="B140" s="17">
        <f t="shared" si="12"/>
        <v>132</v>
      </c>
      <c r="C140" s="18">
        <f t="shared" si="13"/>
        <v>8.7575</v>
      </c>
      <c r="D140" s="31" t="s">
        <v>243</v>
      </c>
      <c r="E140" s="31" t="s">
        <v>88</v>
      </c>
      <c r="F140" s="116">
        <v>19819</v>
      </c>
      <c r="G140" s="69">
        <v>609948</v>
      </c>
      <c r="H140" s="31" t="s">
        <v>244</v>
      </c>
      <c r="I140" s="35"/>
      <c r="J140" s="35"/>
      <c r="K140" s="35"/>
      <c r="L140" s="35"/>
      <c r="M140" s="35">
        <v>35.03</v>
      </c>
      <c r="N140" s="35"/>
      <c r="O140" s="35"/>
      <c r="P140" s="35"/>
    </row>
    <row r="141" spans="1:16" ht="12.75">
      <c r="A141" s="17" t="str">
        <f ca="1" t="shared" si="11"/>
        <v>II</v>
      </c>
      <c r="B141" s="17">
        <f t="shared" si="12"/>
        <v>133</v>
      </c>
      <c r="C141" s="18">
        <f t="shared" si="13"/>
        <v>8.7525</v>
      </c>
      <c r="D141" s="31" t="s">
        <v>498</v>
      </c>
      <c r="E141" s="31" t="s">
        <v>499</v>
      </c>
      <c r="F141" s="116">
        <v>19374</v>
      </c>
      <c r="G141" s="41">
        <v>608329</v>
      </c>
      <c r="H141" s="33" t="s">
        <v>164</v>
      </c>
      <c r="I141" s="72"/>
      <c r="J141" s="72"/>
      <c r="K141" s="35">
        <v>35.01</v>
      </c>
      <c r="L141" s="35"/>
      <c r="M141" s="35"/>
      <c r="N141" s="35"/>
      <c r="O141" s="35"/>
      <c r="P141" s="35"/>
    </row>
    <row r="142" spans="1:16" ht="12.75">
      <c r="A142" s="17" t="str">
        <f ca="1" t="shared" si="11"/>
        <v>II</v>
      </c>
      <c r="B142" s="17">
        <f t="shared" si="12"/>
        <v>134</v>
      </c>
      <c r="C142" s="18">
        <f t="shared" si="13"/>
        <v>7.02</v>
      </c>
      <c r="D142" s="31" t="s">
        <v>62</v>
      </c>
      <c r="E142" s="31" t="s">
        <v>63</v>
      </c>
      <c r="F142" s="116">
        <v>21239</v>
      </c>
      <c r="G142" s="69">
        <v>108054</v>
      </c>
      <c r="H142" s="31" t="s">
        <v>619</v>
      </c>
      <c r="I142" s="35"/>
      <c r="J142" s="35"/>
      <c r="K142" s="35"/>
      <c r="L142" s="35"/>
      <c r="M142" s="35"/>
      <c r="N142" s="35"/>
      <c r="O142" s="35"/>
      <c r="P142" s="35">
        <v>28.08</v>
      </c>
    </row>
    <row r="143" spans="1:16" ht="12.75">
      <c r="A143" s="17" t="str">
        <f ca="1" t="shared" si="11"/>
        <v>I</v>
      </c>
      <c r="B143" s="17">
        <f t="shared" si="12"/>
        <v>135</v>
      </c>
      <c r="C143" s="18">
        <f t="shared" si="13"/>
        <v>7.0175</v>
      </c>
      <c r="D143" s="31" t="s">
        <v>548</v>
      </c>
      <c r="E143" s="31" t="s">
        <v>549</v>
      </c>
      <c r="F143" s="116">
        <v>25009</v>
      </c>
      <c r="G143" s="41">
        <v>129069</v>
      </c>
      <c r="H143" s="33" t="s">
        <v>38</v>
      </c>
      <c r="I143" s="72"/>
      <c r="J143" s="72"/>
      <c r="K143" s="41"/>
      <c r="L143" s="31"/>
      <c r="M143" s="41">
        <v>28.07</v>
      </c>
      <c r="N143" s="41"/>
      <c r="O143" s="41"/>
      <c r="P143" s="41"/>
    </row>
    <row r="144" spans="1:16" ht="12.75">
      <c r="A144" s="17" t="str">
        <f ca="1" t="shared" si="11"/>
        <v>I</v>
      </c>
      <c r="B144" s="17">
        <f t="shared" si="12"/>
        <v>136</v>
      </c>
      <c r="C144" s="18">
        <f t="shared" si="13"/>
        <v>7.015</v>
      </c>
      <c r="D144" s="39" t="s">
        <v>225</v>
      </c>
      <c r="E144" s="31" t="s">
        <v>176</v>
      </c>
      <c r="F144" s="116">
        <v>24557</v>
      </c>
      <c r="G144" s="69">
        <v>124456</v>
      </c>
      <c r="H144" s="31" t="s">
        <v>213</v>
      </c>
      <c r="I144" s="35"/>
      <c r="J144" s="35"/>
      <c r="K144" s="35"/>
      <c r="L144" s="35"/>
      <c r="M144" s="35"/>
      <c r="N144" s="35"/>
      <c r="O144" s="35">
        <v>28.06</v>
      </c>
      <c r="P144" s="35"/>
    </row>
    <row r="145" spans="1:16" ht="12.75">
      <c r="A145" s="17" t="str">
        <f ca="1" t="shared" si="11"/>
        <v>II</v>
      </c>
      <c r="B145" s="17">
        <f t="shared" si="12"/>
        <v>136</v>
      </c>
      <c r="C145" s="18">
        <f t="shared" si="13"/>
        <v>7.015</v>
      </c>
      <c r="D145" s="31" t="s">
        <v>620</v>
      </c>
      <c r="E145" s="31" t="s">
        <v>501</v>
      </c>
      <c r="F145" s="116">
        <v>21509</v>
      </c>
      <c r="G145" s="41">
        <v>109960</v>
      </c>
      <c r="H145" s="33" t="s">
        <v>616</v>
      </c>
      <c r="I145" s="42"/>
      <c r="J145" s="34"/>
      <c r="K145" s="42"/>
      <c r="L145" s="42"/>
      <c r="M145" s="42"/>
      <c r="N145" s="42"/>
      <c r="O145" s="87"/>
      <c r="P145" s="35">
        <v>28.06</v>
      </c>
    </row>
    <row r="146" spans="1:16" ht="12.75">
      <c r="A146" s="17" t="str">
        <f ca="1" t="shared" si="11"/>
        <v>O</v>
      </c>
      <c r="B146" s="17">
        <f t="shared" si="12"/>
        <v>138</v>
      </c>
      <c r="C146" s="18">
        <f t="shared" si="13"/>
        <v>7.0125</v>
      </c>
      <c r="D146" s="39" t="s">
        <v>225</v>
      </c>
      <c r="E146" s="31" t="s">
        <v>226</v>
      </c>
      <c r="F146" s="116">
        <v>25761</v>
      </c>
      <c r="G146" s="32">
        <v>608129</v>
      </c>
      <c r="H146" s="31" t="s">
        <v>213</v>
      </c>
      <c r="I146" s="35"/>
      <c r="J146" s="35"/>
      <c r="K146" s="35"/>
      <c r="L146" s="35"/>
      <c r="M146" s="35"/>
      <c r="N146" s="35"/>
      <c r="O146" s="35">
        <v>28.05</v>
      </c>
      <c r="P146" s="35"/>
    </row>
    <row r="147" spans="1:16" ht="12.75">
      <c r="A147" s="17" t="str">
        <f ca="1" t="shared" si="11"/>
        <v>I</v>
      </c>
      <c r="B147" s="17">
        <f t="shared" si="12"/>
        <v>139</v>
      </c>
      <c r="C147" s="18">
        <f t="shared" si="13"/>
        <v>7.01</v>
      </c>
      <c r="D147" s="39" t="s">
        <v>241</v>
      </c>
      <c r="E147" s="31" t="s">
        <v>36</v>
      </c>
      <c r="F147" s="116">
        <v>24184</v>
      </c>
      <c r="G147" s="32">
        <v>100352</v>
      </c>
      <c r="H147" s="31" t="s">
        <v>23</v>
      </c>
      <c r="I147" s="35"/>
      <c r="J147" s="35"/>
      <c r="K147" s="35"/>
      <c r="L147" s="35"/>
      <c r="M147" s="35"/>
      <c r="N147" s="35"/>
      <c r="O147" s="35">
        <v>28.04</v>
      </c>
      <c r="P147" s="35"/>
    </row>
    <row r="148" spans="1:16" ht="12.75">
      <c r="A148" s="17" t="str">
        <f ca="1" t="shared" si="11"/>
        <v>I</v>
      </c>
      <c r="B148" s="17">
        <f t="shared" si="12"/>
        <v>140</v>
      </c>
      <c r="C148" s="18">
        <f t="shared" si="13"/>
        <v>7.0075</v>
      </c>
      <c r="D148" s="31" t="s">
        <v>314</v>
      </c>
      <c r="E148" s="31" t="s">
        <v>72</v>
      </c>
      <c r="F148" s="116">
        <v>24257</v>
      </c>
      <c r="G148" s="69">
        <v>131661</v>
      </c>
      <c r="H148" s="31" t="s">
        <v>34</v>
      </c>
      <c r="I148" s="25"/>
      <c r="J148" s="25"/>
      <c r="K148" s="25"/>
      <c r="L148" s="25"/>
      <c r="M148" s="35"/>
      <c r="N148" s="35"/>
      <c r="O148" s="25">
        <v>28.03</v>
      </c>
      <c r="P148" s="35"/>
    </row>
    <row r="149" spans="1:16" ht="12.75">
      <c r="A149" s="17" t="str">
        <f ca="1" t="shared" si="11"/>
        <v>O</v>
      </c>
      <c r="B149" s="17">
        <f t="shared" si="12"/>
        <v>140</v>
      </c>
      <c r="C149" s="18">
        <f t="shared" si="13"/>
        <v>7.0075</v>
      </c>
      <c r="D149" s="31" t="s">
        <v>99</v>
      </c>
      <c r="E149" s="31" t="s">
        <v>100</v>
      </c>
      <c r="F149" s="116">
        <v>26396</v>
      </c>
      <c r="G149" s="69">
        <v>609507</v>
      </c>
      <c r="H149" s="31" t="s">
        <v>83</v>
      </c>
      <c r="I149" s="35"/>
      <c r="J149" s="35"/>
      <c r="K149" s="35"/>
      <c r="L149" s="41"/>
      <c r="M149" s="35">
        <v>28.03</v>
      </c>
      <c r="N149" s="35"/>
      <c r="O149" s="41"/>
      <c r="P149" s="35"/>
    </row>
    <row r="150" spans="1:16" ht="12.75">
      <c r="A150" s="17" t="str">
        <f ca="1" t="shared" si="11"/>
        <v>I</v>
      </c>
      <c r="B150" s="17">
        <f t="shared" si="12"/>
        <v>142</v>
      </c>
      <c r="C150" s="18">
        <f t="shared" si="13"/>
        <v>7.005</v>
      </c>
      <c r="D150" s="31" t="s">
        <v>551</v>
      </c>
      <c r="E150" s="31" t="s">
        <v>42</v>
      </c>
      <c r="F150" s="116">
        <v>25285</v>
      </c>
      <c r="G150" s="41">
        <v>612996</v>
      </c>
      <c r="H150" s="33" t="s">
        <v>547</v>
      </c>
      <c r="I150" s="72"/>
      <c r="J150" s="72"/>
      <c r="K150" s="41"/>
      <c r="L150" s="31"/>
      <c r="M150" s="41">
        <v>28.02</v>
      </c>
      <c r="N150" s="41"/>
      <c r="O150" s="41"/>
      <c r="P150" s="41"/>
    </row>
    <row r="151" spans="1:16" ht="12.75">
      <c r="A151" s="17" t="str">
        <f ca="1" t="shared" si="11"/>
        <v>I</v>
      </c>
      <c r="B151" s="17">
        <f t="shared" si="12"/>
        <v>142</v>
      </c>
      <c r="C151" s="18">
        <f t="shared" si="13"/>
        <v>7.005</v>
      </c>
      <c r="D151" s="31" t="s">
        <v>444</v>
      </c>
      <c r="E151" s="31" t="s">
        <v>293</v>
      </c>
      <c r="F151" s="116">
        <v>22542</v>
      </c>
      <c r="G151" s="41">
        <v>139774</v>
      </c>
      <c r="H151" s="33" t="s">
        <v>161</v>
      </c>
      <c r="I151" s="72"/>
      <c r="J151" s="35">
        <v>28.02</v>
      </c>
      <c r="K151" s="35"/>
      <c r="L151" s="35"/>
      <c r="M151" s="35"/>
      <c r="N151" s="35"/>
      <c r="O151" s="35"/>
      <c r="P151" s="35"/>
    </row>
    <row r="152" spans="1:16" ht="12.75">
      <c r="A152" s="17" t="str">
        <f ca="1" t="shared" si="11"/>
        <v>I</v>
      </c>
      <c r="B152" s="17">
        <f t="shared" si="12"/>
        <v>142</v>
      </c>
      <c r="C152" s="18">
        <f t="shared" si="13"/>
        <v>7.005</v>
      </c>
      <c r="D152" s="31" t="s">
        <v>622</v>
      </c>
      <c r="E152" s="107" t="s">
        <v>623</v>
      </c>
      <c r="F152" s="116">
        <v>23019</v>
      </c>
      <c r="G152" s="41">
        <v>619084</v>
      </c>
      <c r="H152" s="33" t="s">
        <v>318</v>
      </c>
      <c r="I152" s="42"/>
      <c r="J152" s="34"/>
      <c r="K152" s="42"/>
      <c r="L152" s="42"/>
      <c r="M152" s="42"/>
      <c r="N152" s="42"/>
      <c r="O152" s="87"/>
      <c r="P152" s="35">
        <v>28.02</v>
      </c>
    </row>
    <row r="153" spans="1:16" ht="12.75">
      <c r="A153" s="17" t="str">
        <f ca="1" t="shared" si="11"/>
        <v>I</v>
      </c>
      <c r="B153" s="17">
        <f t="shared" si="12"/>
        <v>145</v>
      </c>
      <c r="C153" s="18">
        <f t="shared" si="13"/>
        <v>7.0025</v>
      </c>
      <c r="D153" s="39" t="s">
        <v>298</v>
      </c>
      <c r="E153" s="39" t="s">
        <v>299</v>
      </c>
      <c r="F153" s="116">
        <v>23032</v>
      </c>
      <c r="G153" s="69">
        <v>107569</v>
      </c>
      <c r="H153" s="39" t="s">
        <v>300</v>
      </c>
      <c r="I153" s="35"/>
      <c r="J153" s="35">
        <v>28.01</v>
      </c>
      <c r="K153" s="35"/>
      <c r="L153" s="35"/>
      <c r="M153" s="35"/>
      <c r="N153" s="35"/>
      <c r="O153" s="35"/>
      <c r="P153" s="35"/>
    </row>
    <row r="154" spans="1:16" ht="12.75">
      <c r="A154" s="17" t="str">
        <f ca="1" t="shared" si="11"/>
        <v>I</v>
      </c>
      <c r="B154" s="17">
        <f t="shared" si="12"/>
        <v>145</v>
      </c>
      <c r="C154" s="18">
        <f t="shared" si="13"/>
        <v>7.0025</v>
      </c>
      <c r="D154" s="31" t="s">
        <v>249</v>
      </c>
      <c r="E154" s="31" t="s">
        <v>66</v>
      </c>
      <c r="F154" s="116">
        <v>24735</v>
      </c>
      <c r="G154" s="69">
        <v>126032</v>
      </c>
      <c r="H154" s="31" t="s">
        <v>191</v>
      </c>
      <c r="I154" s="35"/>
      <c r="J154" s="35"/>
      <c r="K154" s="35"/>
      <c r="L154" s="35"/>
      <c r="M154" s="35"/>
      <c r="N154" s="35"/>
      <c r="O154" s="35">
        <v>28.01</v>
      </c>
      <c r="P154" s="35"/>
    </row>
    <row r="155" spans="1:16" ht="12.75">
      <c r="A155" s="17" t="str">
        <f ca="1" t="shared" si="11"/>
        <v>II</v>
      </c>
      <c r="B155" s="17">
        <f t="shared" si="12"/>
        <v>145</v>
      </c>
      <c r="C155" s="18">
        <f t="shared" si="13"/>
        <v>7.0025</v>
      </c>
      <c r="D155" s="31" t="s">
        <v>589</v>
      </c>
      <c r="E155" s="31" t="s">
        <v>255</v>
      </c>
      <c r="F155" s="116">
        <v>20418</v>
      </c>
      <c r="G155" s="41">
        <v>610209</v>
      </c>
      <c r="H155" s="33" t="s">
        <v>590</v>
      </c>
      <c r="I155" s="72"/>
      <c r="J155" s="72"/>
      <c r="K155" s="41"/>
      <c r="L155" s="31"/>
      <c r="M155" s="41"/>
      <c r="N155" s="41">
        <v>28.01</v>
      </c>
      <c r="O155" s="41"/>
      <c r="P155" s="41"/>
    </row>
    <row r="156" spans="1:16" ht="12.75">
      <c r="A156" s="17" t="str">
        <f ca="1" t="shared" si="11"/>
        <v>O</v>
      </c>
      <c r="B156" s="17">
        <f t="shared" si="12"/>
        <v>148</v>
      </c>
      <c r="C156" s="18">
        <f t="shared" si="13"/>
        <v>6.91</v>
      </c>
      <c r="D156" s="31" t="s">
        <v>485</v>
      </c>
      <c r="E156" s="31" t="s">
        <v>28</v>
      </c>
      <c r="F156" s="116">
        <v>26964</v>
      </c>
      <c r="G156" s="41">
        <v>603112</v>
      </c>
      <c r="H156" s="33" t="s">
        <v>291</v>
      </c>
      <c r="I156" s="72"/>
      <c r="J156" s="72"/>
      <c r="K156" s="35">
        <v>27.64</v>
      </c>
      <c r="L156" s="35"/>
      <c r="M156" s="35"/>
      <c r="N156" s="35"/>
      <c r="O156" s="35"/>
      <c r="P156" s="35"/>
    </row>
    <row r="157" spans="1:16" ht="12.75">
      <c r="A157" s="17" t="str">
        <f ca="1" t="shared" si="11"/>
        <v>I</v>
      </c>
      <c r="B157" s="17">
        <f t="shared" si="12"/>
        <v>149</v>
      </c>
      <c r="C157" s="18">
        <f t="shared" si="13"/>
        <v>6.9075</v>
      </c>
      <c r="D157" s="31" t="s">
        <v>486</v>
      </c>
      <c r="E157" s="31" t="s">
        <v>33</v>
      </c>
      <c r="F157" s="116">
        <v>24479</v>
      </c>
      <c r="G157" s="41">
        <v>101038</v>
      </c>
      <c r="H157" s="33" t="s">
        <v>481</v>
      </c>
      <c r="I157" s="72"/>
      <c r="J157" s="72"/>
      <c r="K157" s="35">
        <v>27.63</v>
      </c>
      <c r="L157" s="35"/>
      <c r="M157" s="35"/>
      <c r="N157" s="35"/>
      <c r="O157" s="35"/>
      <c r="P157" s="35"/>
    </row>
    <row r="158" spans="1:16" ht="12.75">
      <c r="A158" s="17" t="str">
        <f ca="1" t="shared" si="11"/>
        <v>O</v>
      </c>
      <c r="B158" s="17">
        <f t="shared" si="12"/>
        <v>150</v>
      </c>
      <c r="C158" s="18">
        <f t="shared" si="13"/>
        <v>6.905</v>
      </c>
      <c r="D158" s="31" t="s">
        <v>487</v>
      </c>
      <c r="E158" s="31" t="s">
        <v>488</v>
      </c>
      <c r="F158" s="116">
        <v>25596</v>
      </c>
      <c r="G158" s="41">
        <v>602291</v>
      </c>
      <c r="H158" s="33" t="s">
        <v>134</v>
      </c>
      <c r="I158" s="72"/>
      <c r="J158" s="72"/>
      <c r="K158" s="35">
        <v>27.62</v>
      </c>
      <c r="L158" s="35"/>
      <c r="M158" s="35"/>
      <c r="N158" s="35"/>
      <c r="O158" s="35"/>
      <c r="P158" s="35"/>
    </row>
    <row r="159" spans="1:16" ht="12.75">
      <c r="A159" s="17" t="str">
        <f ca="1" t="shared" si="11"/>
        <v>O</v>
      </c>
      <c r="B159" s="17">
        <f t="shared" si="12"/>
        <v>151</v>
      </c>
      <c r="C159" s="18">
        <f t="shared" si="13"/>
        <v>6.9025</v>
      </c>
      <c r="D159" s="31" t="s">
        <v>489</v>
      </c>
      <c r="E159" s="31" t="s">
        <v>253</v>
      </c>
      <c r="F159" s="116">
        <v>27105</v>
      </c>
      <c r="G159" s="41">
        <v>101778</v>
      </c>
      <c r="H159" s="33" t="s">
        <v>291</v>
      </c>
      <c r="I159" s="72"/>
      <c r="J159" s="72"/>
      <c r="K159" s="41">
        <v>27.61</v>
      </c>
      <c r="L159" s="41"/>
      <c r="M159" s="35"/>
      <c r="N159" s="35"/>
      <c r="O159" s="41"/>
      <c r="P159" s="35"/>
    </row>
    <row r="160" spans="1:16" ht="12.75">
      <c r="A160" s="17" t="str">
        <f ca="1" t="shared" si="11"/>
        <v>III</v>
      </c>
      <c r="B160" s="17">
        <f t="shared" si="12"/>
        <v>152</v>
      </c>
      <c r="C160" s="18">
        <f t="shared" si="13"/>
        <v>6.5825</v>
      </c>
      <c r="D160" s="31" t="s">
        <v>609</v>
      </c>
      <c r="E160" s="31" t="s">
        <v>50</v>
      </c>
      <c r="F160" s="116">
        <v>13142</v>
      </c>
      <c r="G160" s="41">
        <v>122230</v>
      </c>
      <c r="H160" s="33" t="s">
        <v>51</v>
      </c>
      <c r="I160" s="42"/>
      <c r="J160" s="34"/>
      <c r="K160" s="42"/>
      <c r="L160" s="42"/>
      <c r="M160" s="42"/>
      <c r="N160" s="42"/>
      <c r="O160" s="87">
        <v>26.33</v>
      </c>
      <c r="P160" s="41"/>
    </row>
    <row r="161" spans="1:16" ht="12.75">
      <c r="A161" s="17" t="str">
        <f ca="1" t="shared" si="11"/>
        <v>I</v>
      </c>
      <c r="B161" s="17">
        <f t="shared" si="12"/>
        <v>153</v>
      </c>
      <c r="C161" s="18">
        <f t="shared" si="13"/>
        <v>6.2875</v>
      </c>
      <c r="D161" s="39" t="s">
        <v>316</v>
      </c>
      <c r="E161" s="31" t="s">
        <v>28</v>
      </c>
      <c r="F161" s="116">
        <v>25545</v>
      </c>
      <c r="G161" s="69">
        <v>614075</v>
      </c>
      <c r="H161" s="31" t="s">
        <v>179</v>
      </c>
      <c r="I161" s="35"/>
      <c r="J161" s="35"/>
      <c r="K161" s="35"/>
      <c r="L161" s="35">
        <v>25.15</v>
      </c>
      <c r="M161" s="35"/>
      <c r="N161" s="35"/>
      <c r="O161" s="35"/>
      <c r="P161" s="35"/>
    </row>
    <row r="162" spans="1:16" ht="12.75">
      <c r="A162" s="17" t="str">
        <f ca="1" t="shared" si="11"/>
        <v>I</v>
      </c>
      <c r="B162" s="17">
        <f t="shared" si="12"/>
        <v>153</v>
      </c>
      <c r="C162" s="18">
        <f t="shared" si="13"/>
        <v>6.2875</v>
      </c>
      <c r="D162" s="39" t="s">
        <v>286</v>
      </c>
      <c r="E162" s="31" t="s">
        <v>203</v>
      </c>
      <c r="F162" s="116">
        <v>23935</v>
      </c>
      <c r="G162" s="32">
        <v>139981</v>
      </c>
      <c r="H162" s="31" t="s">
        <v>98</v>
      </c>
      <c r="I162" s="35"/>
      <c r="J162" s="35"/>
      <c r="K162" s="35">
        <v>25.15</v>
      </c>
      <c r="L162" s="35"/>
      <c r="M162" s="35"/>
      <c r="N162" s="35"/>
      <c r="O162" s="35"/>
      <c r="P162" s="35"/>
    </row>
    <row r="163" spans="1:16" ht="12.75">
      <c r="A163" s="17" t="str">
        <f ca="1" t="shared" si="11"/>
        <v>I</v>
      </c>
      <c r="B163" s="17">
        <f t="shared" si="12"/>
        <v>155</v>
      </c>
      <c r="C163" s="18">
        <f t="shared" si="13"/>
        <v>6.285</v>
      </c>
      <c r="D163" s="31" t="s">
        <v>492</v>
      </c>
      <c r="E163" s="98" t="s">
        <v>493</v>
      </c>
      <c r="F163" s="116">
        <v>23026</v>
      </c>
      <c r="G163" s="41">
        <v>147070</v>
      </c>
      <c r="H163" s="33" t="s">
        <v>281</v>
      </c>
      <c r="I163" s="72"/>
      <c r="J163" s="72"/>
      <c r="K163" s="41">
        <v>25.14</v>
      </c>
      <c r="L163" s="41"/>
      <c r="M163" s="35"/>
      <c r="N163" s="35"/>
      <c r="O163" s="41"/>
      <c r="P163" s="35"/>
    </row>
    <row r="164" spans="1:16" ht="12.75">
      <c r="A164" s="17" t="str">
        <f ca="1" t="shared" si="11"/>
        <v>II</v>
      </c>
      <c r="B164" s="17">
        <f t="shared" si="12"/>
        <v>156</v>
      </c>
      <c r="C164" s="18">
        <f t="shared" si="13"/>
        <v>6.2825</v>
      </c>
      <c r="D164" s="39" t="s">
        <v>245</v>
      </c>
      <c r="E164" s="39" t="s">
        <v>40</v>
      </c>
      <c r="F164" s="116">
        <v>19592</v>
      </c>
      <c r="G164" s="69">
        <v>608328</v>
      </c>
      <c r="H164" s="39" t="s">
        <v>164</v>
      </c>
      <c r="I164" s="35"/>
      <c r="J164" s="35"/>
      <c r="K164" s="35">
        <v>25.13</v>
      </c>
      <c r="L164" s="35"/>
      <c r="M164" s="35"/>
      <c r="N164" s="35"/>
      <c r="O164" s="35"/>
      <c r="P164" s="35"/>
    </row>
    <row r="165" spans="1:16" ht="12.75">
      <c r="A165" s="17" t="str">
        <f ca="1" t="shared" si="11"/>
        <v>III</v>
      </c>
      <c r="B165" s="17">
        <f t="shared" si="12"/>
        <v>156</v>
      </c>
      <c r="C165" s="18">
        <f t="shared" si="13"/>
        <v>6.2825</v>
      </c>
      <c r="D165" s="39" t="s">
        <v>305</v>
      </c>
      <c r="E165" s="31" t="s">
        <v>306</v>
      </c>
      <c r="F165" s="116">
        <v>15019</v>
      </c>
      <c r="G165" s="32">
        <v>612770</v>
      </c>
      <c r="H165" s="31" t="s">
        <v>141</v>
      </c>
      <c r="I165" s="25">
        <v>25.13</v>
      </c>
      <c r="J165" s="25"/>
      <c r="K165" s="25"/>
      <c r="L165" s="25"/>
      <c r="M165" s="25"/>
      <c r="N165" s="25"/>
      <c r="O165" s="25"/>
      <c r="P165" s="25"/>
    </row>
    <row r="166" spans="1:16" ht="12.75">
      <c r="A166" s="17" t="str">
        <f ca="1" t="shared" si="11"/>
        <v>II</v>
      </c>
      <c r="B166" s="17">
        <f t="shared" si="12"/>
        <v>158</v>
      </c>
      <c r="C166" s="18">
        <f t="shared" si="13"/>
        <v>6.28</v>
      </c>
      <c r="D166" s="39" t="s">
        <v>287</v>
      </c>
      <c r="E166" s="39" t="s">
        <v>288</v>
      </c>
      <c r="F166" s="116">
        <v>20985</v>
      </c>
      <c r="G166" s="69">
        <v>608925</v>
      </c>
      <c r="H166" s="39" t="s">
        <v>164</v>
      </c>
      <c r="I166" s="35"/>
      <c r="J166" s="35"/>
      <c r="K166" s="35">
        <v>25.12</v>
      </c>
      <c r="L166" s="35"/>
      <c r="M166" s="35"/>
      <c r="N166" s="35"/>
      <c r="O166" s="35"/>
      <c r="P166" s="35"/>
    </row>
    <row r="167" spans="1:16" ht="12.75">
      <c r="A167" s="17" t="str">
        <f ca="1" t="shared" si="11"/>
        <v>I</v>
      </c>
      <c r="B167" s="17">
        <f t="shared" si="12"/>
        <v>158</v>
      </c>
      <c r="C167" s="18">
        <f t="shared" si="13"/>
        <v>6.28</v>
      </c>
      <c r="D167" s="31" t="s">
        <v>521</v>
      </c>
      <c r="E167" s="31" t="s">
        <v>102</v>
      </c>
      <c r="F167" s="116">
        <v>23648</v>
      </c>
      <c r="G167" s="41">
        <v>138001</v>
      </c>
      <c r="H167" s="33" t="s">
        <v>38</v>
      </c>
      <c r="I167" s="72"/>
      <c r="J167" s="72"/>
      <c r="K167" s="72"/>
      <c r="L167" s="41">
        <v>25.12</v>
      </c>
      <c r="M167" s="35"/>
      <c r="N167" s="35"/>
      <c r="O167" s="41"/>
      <c r="P167" s="35"/>
    </row>
    <row r="168" spans="1:16" ht="12.75">
      <c r="A168" s="17" t="str">
        <f ca="1" t="shared" si="11"/>
        <v>II</v>
      </c>
      <c r="B168" s="17">
        <f t="shared" si="12"/>
        <v>160</v>
      </c>
      <c r="C168" s="18">
        <f t="shared" si="13"/>
        <v>6.2775</v>
      </c>
      <c r="D168" s="31" t="s">
        <v>283</v>
      </c>
      <c r="E168" s="31" t="s">
        <v>94</v>
      </c>
      <c r="F168" s="116">
        <v>19065</v>
      </c>
      <c r="G168" s="69">
        <v>147132</v>
      </c>
      <c r="H168" s="31" t="s">
        <v>284</v>
      </c>
      <c r="I168" s="35">
        <v>25.11</v>
      </c>
      <c r="J168" s="35"/>
      <c r="K168" s="35"/>
      <c r="L168" s="35"/>
      <c r="M168" s="35"/>
      <c r="N168" s="35"/>
      <c r="O168" s="35"/>
      <c r="P168" s="35"/>
    </row>
    <row r="169" spans="1:16" ht="12.75">
      <c r="A169" s="17" t="str">
        <f aca="true" ca="1" t="shared" si="14" ref="A169:A188">IF(F169="","N.D.",IF((YEAR(NOW()+153)-YEAR(F169))&lt;40,"O",IF((YEAR(NOW()+153)-YEAR(F169))&lt;50,"I",IF((YEAR(NOW()+153)-YEAR(F169))&lt;60,"II","III"))))</f>
        <v>I</v>
      </c>
      <c r="B169" s="17">
        <f aca="true" t="shared" si="15" ref="B169:B188">RANK(C169,$C$9:$C$188,0)</f>
        <v>161</v>
      </c>
      <c r="C169" s="18">
        <f aca="true" t="shared" si="16" ref="C169:C188">IF(COUNTA(I169:P169)&gt;3,AVERAGE(LARGE(I169:P169,1),LARGE(I169:P169,2),LARGE(I169:P169,3),LARGE(I169:P169,4)),IF(COUNTA(I169:P169)&gt;2,AVERAGE(LARGE(I169:P169,1),LARGE(I169:P169,2),LARGE(I169:P169,3),0),IF(COUNTA(I169:P169)&gt;1,AVERAGE(LARGE(I169:P169,1),LARGE(I169:P169,2),0,0),IF(COUNTA(I169:P169)=1,AVERAGE(LARGE(I169:P169,1),0,0,0),0))))</f>
        <v>6.275</v>
      </c>
      <c r="D169" s="31" t="s">
        <v>522</v>
      </c>
      <c r="E169" s="31" t="s">
        <v>395</v>
      </c>
      <c r="F169" s="116">
        <v>24777</v>
      </c>
      <c r="G169" s="41">
        <v>113572</v>
      </c>
      <c r="H169" s="33" t="s">
        <v>38</v>
      </c>
      <c r="I169" s="72"/>
      <c r="J169" s="72"/>
      <c r="K169" s="72"/>
      <c r="L169" s="35">
        <v>25.1</v>
      </c>
      <c r="M169" s="35"/>
      <c r="N169" s="35"/>
      <c r="O169" s="35"/>
      <c r="P169" s="35"/>
    </row>
    <row r="170" spans="1:16" ht="12.75">
      <c r="A170" s="17" t="str">
        <f ca="1" t="shared" si="14"/>
        <v>I</v>
      </c>
      <c r="B170" s="17">
        <f t="shared" si="15"/>
        <v>162</v>
      </c>
      <c r="C170" s="18">
        <f t="shared" si="16"/>
        <v>6.2725</v>
      </c>
      <c r="D170" s="31" t="s">
        <v>292</v>
      </c>
      <c r="E170" s="31" t="s">
        <v>102</v>
      </c>
      <c r="F170" s="116">
        <v>23909</v>
      </c>
      <c r="G170" s="41">
        <v>100920</v>
      </c>
      <c r="H170" s="33" t="s">
        <v>271</v>
      </c>
      <c r="I170" s="72"/>
      <c r="J170" s="72"/>
      <c r="K170" s="72"/>
      <c r="L170" s="35">
        <v>25.09</v>
      </c>
      <c r="M170" s="35"/>
      <c r="N170" s="35"/>
      <c r="O170" s="35"/>
      <c r="P170" s="35"/>
    </row>
    <row r="171" spans="1:16" ht="12.75">
      <c r="A171" s="17" t="str">
        <f ca="1" t="shared" si="14"/>
        <v>I</v>
      </c>
      <c r="B171" s="17">
        <f t="shared" si="15"/>
        <v>162</v>
      </c>
      <c r="C171" s="18">
        <f t="shared" si="16"/>
        <v>6.2725</v>
      </c>
      <c r="D171" s="31" t="s">
        <v>315</v>
      </c>
      <c r="E171" s="31" t="s">
        <v>102</v>
      </c>
      <c r="F171" s="116">
        <v>22724</v>
      </c>
      <c r="G171" s="69">
        <v>600812</v>
      </c>
      <c r="H171" s="31" t="s">
        <v>281</v>
      </c>
      <c r="I171" s="35"/>
      <c r="J171" s="35"/>
      <c r="K171" s="35">
        <v>25.09</v>
      </c>
      <c r="L171" s="35"/>
      <c r="M171" s="35"/>
      <c r="N171" s="35"/>
      <c r="O171" s="35"/>
      <c r="P171" s="35"/>
    </row>
    <row r="172" spans="1:16" ht="12.75">
      <c r="A172" s="17" t="str">
        <f ca="1" t="shared" si="14"/>
        <v>II</v>
      </c>
      <c r="B172" s="17">
        <f t="shared" si="15"/>
        <v>164</v>
      </c>
      <c r="C172" s="18">
        <f t="shared" si="16"/>
        <v>6.27</v>
      </c>
      <c r="D172" s="31" t="s">
        <v>76</v>
      </c>
      <c r="E172" s="31" t="s">
        <v>22</v>
      </c>
      <c r="F172" s="116">
        <v>20153</v>
      </c>
      <c r="G172" s="69">
        <v>106508</v>
      </c>
      <c r="H172" s="31" t="s">
        <v>34</v>
      </c>
      <c r="I172" s="35">
        <v>25.08</v>
      </c>
      <c r="J172" s="35"/>
      <c r="K172" s="35"/>
      <c r="L172" s="35"/>
      <c r="M172" s="35"/>
      <c r="N172" s="35"/>
      <c r="O172" s="35"/>
      <c r="P172" s="35"/>
    </row>
    <row r="173" spans="1:16" ht="12.75">
      <c r="A173" s="17" t="str">
        <f ca="1" t="shared" si="14"/>
        <v>II</v>
      </c>
      <c r="B173" s="17">
        <f t="shared" si="15"/>
        <v>165</v>
      </c>
      <c r="C173" s="18">
        <f t="shared" si="16"/>
        <v>6.2675</v>
      </c>
      <c r="D173" s="39" t="s">
        <v>325</v>
      </c>
      <c r="E173" s="39" t="s">
        <v>326</v>
      </c>
      <c r="F173" s="116">
        <v>19192</v>
      </c>
      <c r="G173" s="69">
        <v>609804</v>
      </c>
      <c r="H173" s="39" t="s">
        <v>327</v>
      </c>
      <c r="I173" s="35">
        <v>25.07</v>
      </c>
      <c r="J173" s="35"/>
      <c r="K173" s="35"/>
      <c r="L173" s="35"/>
      <c r="M173" s="35"/>
      <c r="N173" s="35"/>
      <c r="O173" s="35"/>
      <c r="P173" s="35"/>
    </row>
    <row r="174" spans="1:16" ht="12.75">
      <c r="A174" s="17" t="str">
        <f ca="1" t="shared" si="14"/>
        <v>I</v>
      </c>
      <c r="B174" s="17">
        <f t="shared" si="15"/>
        <v>165</v>
      </c>
      <c r="C174" s="18">
        <f t="shared" si="16"/>
        <v>6.2675</v>
      </c>
      <c r="D174" s="31" t="s">
        <v>297</v>
      </c>
      <c r="E174" s="31" t="s">
        <v>495</v>
      </c>
      <c r="F174" s="116">
        <v>23661</v>
      </c>
      <c r="G174" s="41">
        <v>618113</v>
      </c>
      <c r="H174" s="33" t="s">
        <v>248</v>
      </c>
      <c r="I174" s="72"/>
      <c r="J174" s="72"/>
      <c r="K174" s="41">
        <v>25.07</v>
      </c>
      <c r="L174" s="41"/>
      <c r="M174" s="35"/>
      <c r="N174" s="35"/>
      <c r="O174" s="41"/>
      <c r="P174" s="35"/>
    </row>
    <row r="175" spans="1:16" ht="12.75">
      <c r="A175" s="17" t="str">
        <f ca="1" t="shared" si="14"/>
        <v>II</v>
      </c>
      <c r="B175" s="17">
        <f t="shared" si="15"/>
        <v>167</v>
      </c>
      <c r="C175" s="18">
        <f t="shared" si="16"/>
        <v>6.265</v>
      </c>
      <c r="D175" s="31" t="s">
        <v>556</v>
      </c>
      <c r="E175" s="31" t="s">
        <v>25</v>
      </c>
      <c r="F175" s="116">
        <v>20107</v>
      </c>
      <c r="G175" s="41">
        <v>141078</v>
      </c>
      <c r="H175" s="33" t="s">
        <v>44</v>
      </c>
      <c r="I175" s="72"/>
      <c r="J175" s="72"/>
      <c r="K175" s="41"/>
      <c r="L175" s="31"/>
      <c r="M175" s="41">
        <v>25.06</v>
      </c>
      <c r="N175" s="41"/>
      <c r="O175" s="41"/>
      <c r="P175" s="41"/>
    </row>
    <row r="176" spans="1:16" ht="12.75">
      <c r="A176" s="17" t="str">
        <f ca="1" t="shared" si="14"/>
        <v>O</v>
      </c>
      <c r="B176" s="17">
        <f t="shared" si="15"/>
        <v>167</v>
      </c>
      <c r="C176" s="18">
        <f t="shared" si="16"/>
        <v>6.265</v>
      </c>
      <c r="D176" s="31" t="s">
        <v>523</v>
      </c>
      <c r="E176" s="31" t="s">
        <v>40</v>
      </c>
      <c r="F176" s="116">
        <v>25636</v>
      </c>
      <c r="G176" s="41">
        <v>617168</v>
      </c>
      <c r="H176" s="33" t="s">
        <v>38</v>
      </c>
      <c r="I176" s="72"/>
      <c r="J176" s="72"/>
      <c r="K176" s="72"/>
      <c r="L176" s="35">
        <v>25.06</v>
      </c>
      <c r="M176" s="35"/>
      <c r="N176" s="35"/>
      <c r="O176" s="35"/>
      <c r="P176" s="35"/>
    </row>
    <row r="177" spans="1:16" ht="12.75">
      <c r="A177" s="17" t="str">
        <f ca="1" t="shared" si="14"/>
        <v>I</v>
      </c>
      <c r="B177" s="17">
        <f t="shared" si="15"/>
        <v>167</v>
      </c>
      <c r="C177" s="18">
        <f t="shared" si="16"/>
        <v>6.265</v>
      </c>
      <c r="D177" s="31" t="s">
        <v>606</v>
      </c>
      <c r="E177" s="31" t="s">
        <v>607</v>
      </c>
      <c r="F177" s="116">
        <v>22279</v>
      </c>
      <c r="G177" s="41">
        <v>136181</v>
      </c>
      <c r="H177" s="33" t="s">
        <v>38</v>
      </c>
      <c r="I177" s="72"/>
      <c r="J177" s="72"/>
      <c r="K177" s="41"/>
      <c r="L177" s="31"/>
      <c r="M177" s="41"/>
      <c r="N177" s="41"/>
      <c r="O177" s="41">
        <v>25.06</v>
      </c>
      <c r="P177" s="41"/>
    </row>
    <row r="178" spans="1:16" ht="12.75">
      <c r="A178" s="17" t="str">
        <f ca="1" t="shared" si="14"/>
        <v>II</v>
      </c>
      <c r="B178" s="17">
        <f t="shared" si="15"/>
        <v>170</v>
      </c>
      <c r="C178" s="18">
        <f t="shared" si="16"/>
        <v>6.2625</v>
      </c>
      <c r="D178" s="31" t="s">
        <v>500</v>
      </c>
      <c r="E178" s="31" t="s">
        <v>501</v>
      </c>
      <c r="F178" s="116">
        <v>20196</v>
      </c>
      <c r="G178" s="41">
        <v>605690</v>
      </c>
      <c r="H178" s="33" t="s">
        <v>134</v>
      </c>
      <c r="I178" s="72"/>
      <c r="J178" s="72"/>
      <c r="K178" s="35">
        <v>25.05</v>
      </c>
      <c r="L178" s="35"/>
      <c r="M178" s="35"/>
      <c r="N178" s="35"/>
      <c r="O178" s="35"/>
      <c r="P178" s="35"/>
    </row>
    <row r="179" spans="1:16" ht="12.75">
      <c r="A179" s="17" t="str">
        <f ca="1" t="shared" si="14"/>
        <v>II</v>
      </c>
      <c r="B179" s="17">
        <f t="shared" si="15"/>
        <v>171</v>
      </c>
      <c r="C179" s="18">
        <f t="shared" si="16"/>
        <v>6.2575</v>
      </c>
      <c r="D179" s="31" t="s">
        <v>524</v>
      </c>
      <c r="E179" s="31" t="s">
        <v>525</v>
      </c>
      <c r="F179" s="116">
        <v>20482</v>
      </c>
      <c r="G179" s="41">
        <v>611699</v>
      </c>
      <c r="H179" s="33" t="s">
        <v>392</v>
      </c>
      <c r="I179" s="72"/>
      <c r="J179" s="72"/>
      <c r="K179" s="72"/>
      <c r="L179" s="35">
        <v>25.03</v>
      </c>
      <c r="M179" s="35"/>
      <c r="N179" s="35"/>
      <c r="O179" s="35"/>
      <c r="P179" s="35"/>
    </row>
    <row r="180" spans="1:16" ht="12.75">
      <c r="A180" s="17" t="str">
        <f ca="1" t="shared" si="14"/>
        <v>I</v>
      </c>
      <c r="B180" s="17">
        <f t="shared" si="15"/>
        <v>172</v>
      </c>
      <c r="C180" s="18">
        <f t="shared" si="16"/>
        <v>6.2475</v>
      </c>
      <c r="D180" s="31" t="s">
        <v>608</v>
      </c>
      <c r="E180" s="31" t="s">
        <v>70</v>
      </c>
      <c r="F180" s="116">
        <v>21973</v>
      </c>
      <c r="G180" s="41">
        <v>616797</v>
      </c>
      <c r="H180" s="33" t="s">
        <v>150</v>
      </c>
      <c r="I180" s="72"/>
      <c r="J180" s="72"/>
      <c r="K180" s="41"/>
      <c r="L180" s="31"/>
      <c r="M180" s="41"/>
      <c r="N180" s="41"/>
      <c r="O180" s="41">
        <v>24.99</v>
      </c>
      <c r="P180" s="41"/>
    </row>
    <row r="181" spans="1:16" ht="12.75">
      <c r="A181" s="17" t="str">
        <f ca="1" t="shared" si="14"/>
        <v>I</v>
      </c>
      <c r="B181" s="17">
        <f t="shared" si="15"/>
        <v>173</v>
      </c>
      <c r="C181" s="18">
        <f t="shared" si="16"/>
        <v>6.245</v>
      </c>
      <c r="D181" s="31" t="s">
        <v>596</v>
      </c>
      <c r="E181" s="31" t="s">
        <v>488</v>
      </c>
      <c r="F181" s="116">
        <v>22716</v>
      </c>
      <c r="G181" s="41">
        <v>616796</v>
      </c>
      <c r="H181" s="33" t="s">
        <v>150</v>
      </c>
      <c r="I181" s="72"/>
      <c r="J181" s="72"/>
      <c r="K181" s="41"/>
      <c r="L181" s="31"/>
      <c r="M181" s="41"/>
      <c r="N181" s="41"/>
      <c r="O181" s="41">
        <v>24.98</v>
      </c>
      <c r="P181" s="41"/>
    </row>
    <row r="182" spans="1:16" ht="12.75">
      <c r="A182" s="17" t="str">
        <f ca="1" t="shared" si="14"/>
        <v>III</v>
      </c>
      <c r="B182" s="17">
        <f t="shared" si="15"/>
        <v>174</v>
      </c>
      <c r="C182" s="18">
        <f t="shared" si="16"/>
        <v>5.2675</v>
      </c>
      <c r="D182" s="31" t="s">
        <v>262</v>
      </c>
      <c r="E182" s="31" t="s">
        <v>49</v>
      </c>
      <c r="F182" s="116">
        <v>11903</v>
      </c>
      <c r="G182" s="69">
        <v>140611</v>
      </c>
      <c r="H182" s="31" t="s">
        <v>34</v>
      </c>
      <c r="I182" s="35"/>
      <c r="J182" s="35"/>
      <c r="K182" s="35"/>
      <c r="L182" s="35"/>
      <c r="M182" s="35"/>
      <c r="N182" s="35">
        <v>21.07</v>
      </c>
      <c r="O182" s="35"/>
      <c r="P182" s="35"/>
    </row>
    <row r="183" spans="1:16" ht="12.75">
      <c r="A183" s="17" t="str">
        <f ca="1" t="shared" si="14"/>
        <v>I</v>
      </c>
      <c r="B183" s="17">
        <f t="shared" si="15"/>
        <v>175</v>
      </c>
      <c r="C183" s="18">
        <f t="shared" si="16"/>
        <v>5.2625</v>
      </c>
      <c r="D183" s="39" t="s">
        <v>275</v>
      </c>
      <c r="E183" s="31" t="s">
        <v>28</v>
      </c>
      <c r="F183" s="116">
        <v>24649</v>
      </c>
      <c r="G183" s="32">
        <v>609359</v>
      </c>
      <c r="H183" s="31" t="s">
        <v>134</v>
      </c>
      <c r="I183" s="35"/>
      <c r="J183" s="35"/>
      <c r="K183" s="35">
        <v>21.05</v>
      </c>
      <c r="L183" s="35"/>
      <c r="M183" s="35"/>
      <c r="N183" s="35"/>
      <c r="O183" s="35"/>
      <c r="P183" s="35"/>
    </row>
    <row r="184" spans="1:16" ht="12.75">
      <c r="A184" s="17" t="str">
        <f ca="1" t="shared" si="14"/>
        <v>O</v>
      </c>
      <c r="B184" s="17">
        <f t="shared" si="15"/>
        <v>176</v>
      </c>
      <c r="C184" s="18">
        <f t="shared" si="16"/>
        <v>5.04</v>
      </c>
      <c r="D184" s="31" t="s">
        <v>472</v>
      </c>
      <c r="E184" s="31" t="s">
        <v>186</v>
      </c>
      <c r="F184" s="116">
        <v>25860</v>
      </c>
      <c r="G184" s="41">
        <v>142275</v>
      </c>
      <c r="H184" s="33" t="s">
        <v>552</v>
      </c>
      <c r="I184" s="72"/>
      <c r="J184" s="72"/>
      <c r="K184" s="41"/>
      <c r="L184" s="31"/>
      <c r="M184" s="41">
        <v>20.16</v>
      </c>
      <c r="N184" s="41"/>
      <c r="O184" s="41"/>
      <c r="P184" s="41"/>
    </row>
    <row r="185" spans="1:16" ht="12.75">
      <c r="A185" s="17" t="str">
        <f ca="1" t="shared" si="14"/>
        <v>O</v>
      </c>
      <c r="B185" s="17">
        <f t="shared" si="15"/>
        <v>176</v>
      </c>
      <c r="C185" s="18">
        <f t="shared" si="16"/>
        <v>5.04</v>
      </c>
      <c r="D185" s="31" t="s">
        <v>624</v>
      </c>
      <c r="E185" s="31" t="s">
        <v>238</v>
      </c>
      <c r="F185" s="116">
        <v>25875</v>
      </c>
      <c r="G185" s="41">
        <v>602904</v>
      </c>
      <c r="H185" s="33" t="s">
        <v>616</v>
      </c>
      <c r="I185" s="42"/>
      <c r="J185" s="34"/>
      <c r="K185" s="42"/>
      <c r="L185" s="42"/>
      <c r="M185" s="42"/>
      <c r="N185" s="42"/>
      <c r="O185" s="72"/>
      <c r="P185" s="35">
        <v>20.16</v>
      </c>
    </row>
    <row r="186" spans="1:16" ht="12.75">
      <c r="A186" s="17" t="str">
        <f ca="1" t="shared" si="14"/>
        <v>I</v>
      </c>
      <c r="B186" s="17">
        <f t="shared" si="15"/>
        <v>178</v>
      </c>
      <c r="C186" s="18">
        <f t="shared" si="16"/>
        <v>5.0375</v>
      </c>
      <c r="D186" s="31" t="s">
        <v>553</v>
      </c>
      <c r="E186" s="31" t="s">
        <v>224</v>
      </c>
      <c r="F186" s="116">
        <v>24452</v>
      </c>
      <c r="G186" s="41">
        <v>601566</v>
      </c>
      <c r="H186" s="33" t="s">
        <v>61</v>
      </c>
      <c r="I186" s="72"/>
      <c r="J186" s="72"/>
      <c r="K186" s="41"/>
      <c r="L186" s="31"/>
      <c r="M186" s="41">
        <v>20.15</v>
      </c>
      <c r="N186" s="41"/>
      <c r="O186" s="41"/>
      <c r="P186" s="41"/>
    </row>
    <row r="187" spans="1:16" ht="12.75">
      <c r="A187" s="17" t="str">
        <f ca="1" t="shared" si="14"/>
        <v>I</v>
      </c>
      <c r="B187" s="17">
        <f t="shared" si="15"/>
        <v>179</v>
      </c>
      <c r="C187" s="18">
        <f t="shared" si="16"/>
        <v>5.035</v>
      </c>
      <c r="D187" s="31" t="s">
        <v>554</v>
      </c>
      <c r="E187" s="31" t="s">
        <v>28</v>
      </c>
      <c r="F187" s="116">
        <v>25209</v>
      </c>
      <c r="G187" s="41">
        <v>614606</v>
      </c>
      <c r="H187" s="33" t="s">
        <v>44</v>
      </c>
      <c r="I187" s="72"/>
      <c r="J187" s="72"/>
      <c r="K187" s="41"/>
      <c r="L187" s="31"/>
      <c r="M187" s="41">
        <v>20.14</v>
      </c>
      <c r="N187" s="41"/>
      <c r="O187" s="41"/>
      <c r="P187" s="41"/>
    </row>
    <row r="188" spans="1:16" ht="12.75">
      <c r="A188" s="17" t="str">
        <f ca="1" t="shared" si="14"/>
        <v>I</v>
      </c>
      <c r="B188" s="17">
        <f t="shared" si="15"/>
        <v>179</v>
      </c>
      <c r="C188" s="18">
        <f t="shared" si="16"/>
        <v>5.035</v>
      </c>
      <c r="D188" s="31" t="s">
        <v>610</v>
      </c>
      <c r="E188" s="31" t="s">
        <v>31</v>
      </c>
      <c r="F188" s="116">
        <v>24668</v>
      </c>
      <c r="G188" s="41">
        <v>617875</v>
      </c>
      <c r="H188" s="33" t="s">
        <v>150</v>
      </c>
      <c r="I188" s="42"/>
      <c r="J188" s="34"/>
      <c r="K188" s="42"/>
      <c r="L188" s="42"/>
      <c r="M188" s="42"/>
      <c r="N188" s="42"/>
      <c r="O188" s="87">
        <v>20.14</v>
      </c>
      <c r="P188" s="41"/>
    </row>
    <row r="189" spans="1:14" ht="12.75">
      <c r="A189" s="76"/>
      <c r="B189" s="77"/>
      <c r="C189" s="48"/>
      <c r="D189" s="12"/>
      <c r="E189" s="12"/>
      <c r="F189" s="120"/>
      <c r="G189" s="76"/>
      <c r="H189" s="12"/>
      <c r="I189" s="78"/>
      <c r="J189" s="79"/>
      <c r="K189" s="79"/>
      <c r="L189" s="79"/>
      <c r="M189" s="79"/>
      <c r="N189" s="78"/>
    </row>
    <row r="190" spans="1:14" ht="12.75">
      <c r="A190" s="46" t="s">
        <v>104</v>
      </c>
      <c r="B190" s="46"/>
      <c r="C190" s="146" t="s">
        <v>105</v>
      </c>
      <c r="D190" s="146"/>
      <c r="E190" s="12"/>
      <c r="F190" s="120"/>
      <c r="G190" s="76"/>
      <c r="H190" s="12"/>
      <c r="I190" s="63"/>
      <c r="J190" s="78"/>
      <c r="K190" s="47"/>
      <c r="L190" s="47"/>
      <c r="M190" s="78"/>
      <c r="N190" s="78"/>
    </row>
    <row r="191" spans="1:14" ht="12.75">
      <c r="A191" s="46" t="s">
        <v>106</v>
      </c>
      <c r="B191" s="46"/>
      <c r="C191" s="146" t="s">
        <v>107</v>
      </c>
      <c r="D191" s="146"/>
      <c r="E191" s="12"/>
      <c r="F191" s="120"/>
      <c r="G191" s="76"/>
      <c r="H191" s="12"/>
      <c r="I191" s="63"/>
      <c r="J191" s="78"/>
      <c r="K191" s="47"/>
      <c r="L191" s="47"/>
      <c r="M191" s="78"/>
      <c r="N191" s="78"/>
    </row>
    <row r="192" spans="1:14" ht="12.75">
      <c r="A192" s="46" t="s">
        <v>108</v>
      </c>
      <c r="B192" s="46"/>
      <c r="C192" s="146" t="s">
        <v>109</v>
      </c>
      <c r="D192" s="146"/>
      <c r="E192" s="12"/>
      <c r="F192" s="120"/>
      <c r="G192" s="76"/>
      <c r="H192" s="12"/>
      <c r="I192" s="63"/>
      <c r="J192" s="78"/>
      <c r="K192" s="47"/>
      <c r="L192" s="47"/>
      <c r="M192" s="78"/>
      <c r="N192" s="78"/>
    </row>
    <row r="193" spans="1:4" ht="12.75">
      <c r="A193" s="46" t="s">
        <v>110</v>
      </c>
      <c r="B193" s="46"/>
      <c r="C193" s="147" t="s">
        <v>111</v>
      </c>
      <c r="D193" s="147"/>
    </row>
    <row r="194" ht="12.75">
      <c r="D194" s="73"/>
    </row>
    <row r="195" spans="1:4" ht="12.75">
      <c r="A195" s="46" t="s">
        <v>427</v>
      </c>
      <c r="D195" s="73"/>
    </row>
    <row r="196" spans="1:4" ht="12.75">
      <c r="A196" s="4" t="s">
        <v>336</v>
      </c>
      <c r="D196" s="80"/>
    </row>
    <row r="197" ht="12.75">
      <c r="D197" s="60"/>
    </row>
  </sheetData>
  <mergeCells count="16">
    <mergeCell ref="A1:P1"/>
    <mergeCell ref="A2:P2"/>
    <mergeCell ref="A3:P3"/>
    <mergeCell ref="A4:P4"/>
    <mergeCell ref="A6:A8"/>
    <mergeCell ref="B6:B8"/>
    <mergeCell ref="C6:C8"/>
    <mergeCell ref="D6:D8"/>
    <mergeCell ref="E6:E8"/>
    <mergeCell ref="F6:F8"/>
    <mergeCell ref="H6:H8"/>
    <mergeCell ref="C193:D193"/>
    <mergeCell ref="G6:G8"/>
    <mergeCell ref="C190:D190"/>
    <mergeCell ref="C191:D191"/>
    <mergeCell ref="C192:D19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50" customWidth="1"/>
    <col min="4" max="4" width="18.421875" style="1" customWidth="1"/>
    <col min="5" max="5" width="16.140625" style="1" customWidth="1"/>
    <col min="6" max="6" width="8.140625" style="114" bestFit="1" customWidth="1"/>
    <col min="7" max="7" width="7.00390625" style="3" bestFit="1" customWidth="1"/>
    <col min="8" max="8" width="7.7109375" style="4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105" customWidth="1"/>
    <col min="16" max="16" width="8.7109375" style="3" customWidth="1"/>
    <col min="17" max="16384" width="9.140625" style="1" customWidth="1"/>
  </cols>
  <sheetData>
    <row r="1" spans="1:16" ht="12.75">
      <c r="A1" s="156" t="s">
        <v>527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2.75">
      <c r="A2" s="138" t="s">
        <v>528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.75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ht="12.75" customHeight="1">
      <c r="A4" s="144" t="s">
        <v>631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5"/>
    </row>
    <row r="5" ht="12.75" customHeight="1">
      <c r="C5" s="2"/>
    </row>
    <row r="6" spans="1:20" ht="12.75">
      <c r="A6" s="123" t="s">
        <v>1</v>
      </c>
      <c r="B6" s="123" t="s">
        <v>2</v>
      </c>
      <c r="C6" s="148" t="s">
        <v>3</v>
      </c>
      <c r="D6" s="125" t="s">
        <v>4</v>
      </c>
      <c r="E6" s="123" t="s">
        <v>5</v>
      </c>
      <c r="F6" s="128" t="s">
        <v>557</v>
      </c>
      <c r="G6" s="131" t="s">
        <v>558</v>
      </c>
      <c r="H6" s="125" t="s">
        <v>559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1" t="s">
        <v>13</v>
      </c>
      <c r="Q6" s="12"/>
      <c r="R6" s="12"/>
      <c r="S6" s="12"/>
      <c r="T6" s="12"/>
    </row>
    <row r="7" spans="1:20" ht="12.75">
      <c r="A7" s="123"/>
      <c r="B7" s="123"/>
      <c r="C7" s="148"/>
      <c r="D7" s="126"/>
      <c r="E7" s="123"/>
      <c r="F7" s="129"/>
      <c r="G7" s="154"/>
      <c r="H7" s="126"/>
      <c r="I7" s="13" t="s">
        <v>14</v>
      </c>
      <c r="J7" s="13" t="s">
        <v>15</v>
      </c>
      <c r="K7" s="13" t="s">
        <v>504</v>
      </c>
      <c r="L7" s="14" t="s">
        <v>529</v>
      </c>
      <c r="M7" s="14" t="s">
        <v>561</v>
      </c>
      <c r="N7" s="14" t="s">
        <v>16</v>
      </c>
      <c r="O7" s="14" t="s">
        <v>17</v>
      </c>
      <c r="P7" s="14" t="s">
        <v>617</v>
      </c>
      <c r="Q7" s="12"/>
      <c r="R7" s="12"/>
      <c r="S7" s="12"/>
      <c r="T7" s="12"/>
    </row>
    <row r="8" spans="1:20" ht="22.5">
      <c r="A8" s="123"/>
      <c r="B8" s="123"/>
      <c r="C8" s="148"/>
      <c r="D8" s="127"/>
      <c r="E8" s="123"/>
      <c r="F8" s="130"/>
      <c r="G8" s="155"/>
      <c r="H8" s="127"/>
      <c r="I8" s="112" t="s">
        <v>430</v>
      </c>
      <c r="J8" s="15" t="s">
        <v>451</v>
      </c>
      <c r="K8" s="15" t="s">
        <v>505</v>
      </c>
      <c r="L8" s="16" t="s">
        <v>530</v>
      </c>
      <c r="M8" s="68">
        <v>38430</v>
      </c>
      <c r="N8" s="68" t="s">
        <v>579</v>
      </c>
      <c r="O8" s="16" t="s">
        <v>592</v>
      </c>
      <c r="P8" s="68" t="s">
        <v>618</v>
      </c>
      <c r="Q8" s="12"/>
      <c r="R8" s="12"/>
      <c r="S8" s="12"/>
      <c r="T8" s="12"/>
    </row>
    <row r="9" spans="1:16" s="26" customFormat="1" ht="12.75" customHeight="1">
      <c r="A9" s="17" t="str">
        <f aca="true" ca="1" t="shared" si="0" ref="A9:A55">IF(F9="","N.D.",IF((YEAR(NOW()+153)-YEAR(F9))&lt;40,"O",IF((YEAR(NOW()+153)-YEAR(F9))&lt;50,"I",IF((YEAR(NOW()+153)-YEAR(F9))&lt;60,"II","III"))))</f>
        <v>II</v>
      </c>
      <c r="B9" s="17">
        <f aca="true" t="shared" si="1" ref="B9:B55">RANK(C9,$C$9:$C$55,0)</f>
        <v>1</v>
      </c>
      <c r="C9" s="18">
        <f aca="true" t="shared" si="2" ref="C9:C40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46.675</v>
      </c>
      <c r="D9" s="19" t="s">
        <v>48</v>
      </c>
      <c r="E9" s="19" t="s">
        <v>49</v>
      </c>
      <c r="F9" s="115">
        <v>19249</v>
      </c>
      <c r="G9" s="20">
        <v>105025</v>
      </c>
      <c r="H9" s="21" t="s">
        <v>23</v>
      </c>
      <c r="I9" s="25"/>
      <c r="J9" s="25"/>
      <c r="K9" s="25"/>
      <c r="L9" s="25"/>
      <c r="M9" s="25">
        <v>48</v>
      </c>
      <c r="N9" s="25">
        <v>36.5</v>
      </c>
      <c r="O9" s="74">
        <v>65.7</v>
      </c>
      <c r="P9" s="25">
        <v>36.5</v>
      </c>
    </row>
    <row r="10" spans="1:16" s="26" customFormat="1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45.4875</v>
      </c>
      <c r="D10" s="19" t="s">
        <v>21</v>
      </c>
      <c r="E10" s="19" t="s">
        <v>22</v>
      </c>
      <c r="F10" s="115">
        <v>21006</v>
      </c>
      <c r="G10" s="20">
        <v>115318</v>
      </c>
      <c r="H10" s="21" t="s">
        <v>23</v>
      </c>
      <c r="I10" s="25"/>
      <c r="J10" s="25">
        <v>43.8</v>
      </c>
      <c r="K10" s="25"/>
      <c r="L10" s="25">
        <v>43.8</v>
      </c>
      <c r="M10" s="25">
        <v>36.83</v>
      </c>
      <c r="N10" s="25">
        <v>39.6</v>
      </c>
      <c r="O10" s="74">
        <v>54.75</v>
      </c>
      <c r="P10" s="25"/>
    </row>
    <row r="11" spans="1:16" s="26" customFormat="1" ht="12.75" customHeight="1">
      <c r="A11" s="17" t="str">
        <f ca="1">IF(F11="","N.D.",IF((YEAR(NOW()+153)-YEAR(F11))&lt;40,"O",IF((YEAR(NOW()+153)-YEAR(F11))&lt;50,"I",IF((YEAR(NOW()+153)-YEAR(F11))&lt;60,"II","III"))))</f>
        <v>II</v>
      </c>
      <c r="B11" s="17">
        <f t="shared" si="1"/>
        <v>3</v>
      </c>
      <c r="C11" s="18">
        <f t="shared" si="2"/>
        <v>44.05</v>
      </c>
      <c r="D11" s="19" t="s">
        <v>18</v>
      </c>
      <c r="E11" s="19" t="s">
        <v>19</v>
      </c>
      <c r="F11" s="115">
        <v>19147</v>
      </c>
      <c r="G11" s="20">
        <v>106688</v>
      </c>
      <c r="H11" s="21" t="s">
        <v>20</v>
      </c>
      <c r="I11" s="25"/>
      <c r="J11" s="25"/>
      <c r="K11" s="25">
        <v>58.4</v>
      </c>
      <c r="L11" s="25"/>
      <c r="M11" s="25">
        <v>58.4</v>
      </c>
      <c r="N11" s="25"/>
      <c r="O11" s="74">
        <v>59.4</v>
      </c>
      <c r="P11" s="25"/>
    </row>
    <row r="12" spans="1:16" s="26" customFormat="1" ht="12.75" customHeight="1">
      <c r="A12" s="17" t="str">
        <f ca="1" t="shared" si="0"/>
        <v>I</v>
      </c>
      <c r="B12" s="17">
        <f t="shared" si="1"/>
        <v>4</v>
      </c>
      <c r="C12" s="18">
        <f t="shared" si="2"/>
        <v>43.65</v>
      </c>
      <c r="D12" s="19" t="s">
        <v>445</v>
      </c>
      <c r="E12" s="19" t="s">
        <v>181</v>
      </c>
      <c r="F12" s="115">
        <v>24974</v>
      </c>
      <c r="G12" s="8">
        <v>613290</v>
      </c>
      <c r="H12" s="21" t="s">
        <v>447</v>
      </c>
      <c r="I12" s="25">
        <v>33</v>
      </c>
      <c r="J12" s="25"/>
      <c r="K12" s="25">
        <v>52.8</v>
      </c>
      <c r="L12" s="25">
        <v>27.64</v>
      </c>
      <c r="M12" s="25">
        <v>52.8</v>
      </c>
      <c r="N12" s="25">
        <v>36</v>
      </c>
      <c r="O12" s="74"/>
      <c r="P12" s="25"/>
    </row>
    <row r="13" spans="1:16" s="26" customFormat="1" ht="12.75" customHeight="1">
      <c r="A13" s="17" t="str">
        <f ca="1" t="shared" si="0"/>
        <v>II</v>
      </c>
      <c r="B13" s="17">
        <f t="shared" si="1"/>
        <v>5</v>
      </c>
      <c r="C13" s="18">
        <f t="shared" si="2"/>
        <v>42.785</v>
      </c>
      <c r="D13" s="19" t="s">
        <v>35</v>
      </c>
      <c r="E13" s="19" t="s">
        <v>36</v>
      </c>
      <c r="F13" s="115">
        <v>20052</v>
      </c>
      <c r="G13" s="20">
        <v>138242</v>
      </c>
      <c r="H13" s="21" t="s">
        <v>26</v>
      </c>
      <c r="I13" s="25">
        <v>36.5</v>
      </c>
      <c r="J13" s="25"/>
      <c r="K13" s="25">
        <v>36.84</v>
      </c>
      <c r="L13" s="25">
        <v>43.8</v>
      </c>
      <c r="M13" s="25">
        <v>28.04</v>
      </c>
      <c r="N13" s="25">
        <v>33</v>
      </c>
      <c r="O13" s="74">
        <v>54</v>
      </c>
      <c r="P13" s="25"/>
    </row>
    <row r="14" spans="1:16" s="26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42.75</v>
      </c>
      <c r="D14" s="19" t="s">
        <v>24</v>
      </c>
      <c r="E14" s="19" t="s">
        <v>25</v>
      </c>
      <c r="F14" s="115">
        <v>20616</v>
      </c>
      <c r="G14" s="20">
        <v>145049</v>
      </c>
      <c r="H14" s="21" t="s">
        <v>26</v>
      </c>
      <c r="I14" s="25">
        <v>30</v>
      </c>
      <c r="J14" s="25"/>
      <c r="K14" s="25">
        <v>48</v>
      </c>
      <c r="L14" s="25">
        <v>27.63</v>
      </c>
      <c r="M14" s="25">
        <v>48</v>
      </c>
      <c r="N14" s="25"/>
      <c r="O14" s="74">
        <v>45</v>
      </c>
      <c r="P14" s="25"/>
    </row>
    <row r="15" spans="1:16" s="26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37.2275</v>
      </c>
      <c r="D15" s="19" t="s">
        <v>45</v>
      </c>
      <c r="E15" s="19" t="s">
        <v>46</v>
      </c>
      <c r="F15" s="115">
        <v>19331</v>
      </c>
      <c r="G15" s="8">
        <v>607387</v>
      </c>
      <c r="H15" s="21" t="s">
        <v>47</v>
      </c>
      <c r="I15" s="25"/>
      <c r="J15" s="25">
        <v>27.64</v>
      </c>
      <c r="K15" s="25">
        <v>28.07</v>
      </c>
      <c r="L15" s="25"/>
      <c r="M15" s="25">
        <v>36.84</v>
      </c>
      <c r="N15" s="25">
        <v>30</v>
      </c>
      <c r="O15" s="74">
        <v>54</v>
      </c>
      <c r="P15" s="25"/>
    </row>
    <row r="16" spans="1:16" s="26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36.7675</v>
      </c>
      <c r="D16" s="19" t="s">
        <v>27</v>
      </c>
      <c r="E16" s="19" t="s">
        <v>28</v>
      </c>
      <c r="F16" s="115">
        <v>18427</v>
      </c>
      <c r="G16" s="20">
        <v>104255</v>
      </c>
      <c r="H16" s="21" t="s">
        <v>29</v>
      </c>
      <c r="I16" s="25">
        <v>30</v>
      </c>
      <c r="J16" s="25">
        <v>27.63</v>
      </c>
      <c r="K16" s="25">
        <v>48</v>
      </c>
      <c r="L16" s="96"/>
      <c r="M16" s="25"/>
      <c r="N16" s="25">
        <v>23.04</v>
      </c>
      <c r="O16" s="74">
        <v>41.44</v>
      </c>
      <c r="P16" s="25"/>
    </row>
    <row r="17" spans="1:16" s="26" customFormat="1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36.355000000000004</v>
      </c>
      <c r="D17" s="19" t="s">
        <v>463</v>
      </c>
      <c r="E17" s="19" t="s">
        <v>464</v>
      </c>
      <c r="F17" s="115">
        <v>22353</v>
      </c>
      <c r="G17" s="8">
        <v>124710</v>
      </c>
      <c r="H17" s="21" t="s">
        <v>465</v>
      </c>
      <c r="I17" s="23"/>
      <c r="J17" s="25">
        <v>39.6</v>
      </c>
      <c r="K17" s="25">
        <v>36.82</v>
      </c>
      <c r="L17" s="25"/>
      <c r="M17" s="25"/>
      <c r="N17" s="25">
        <v>36</v>
      </c>
      <c r="O17" s="74"/>
      <c r="P17" s="25">
        <v>33</v>
      </c>
    </row>
    <row r="18" spans="1:16" s="26" customFormat="1" ht="12.75" customHeight="1">
      <c r="A18" s="17" t="str">
        <f ca="1" t="shared" si="0"/>
        <v>II</v>
      </c>
      <c r="B18" s="17">
        <f t="shared" si="1"/>
        <v>10</v>
      </c>
      <c r="C18" s="18">
        <f t="shared" si="2"/>
        <v>33.474999999999994</v>
      </c>
      <c r="D18" s="27" t="s">
        <v>84</v>
      </c>
      <c r="E18" s="27" t="s">
        <v>85</v>
      </c>
      <c r="F18" s="115">
        <v>20231</v>
      </c>
      <c r="G18" s="20">
        <v>611181</v>
      </c>
      <c r="H18" s="21" t="s">
        <v>86</v>
      </c>
      <c r="I18" s="25"/>
      <c r="J18" s="25"/>
      <c r="K18" s="25">
        <v>36.81</v>
      </c>
      <c r="L18" s="25">
        <v>27.61</v>
      </c>
      <c r="M18" s="25">
        <v>28.07</v>
      </c>
      <c r="N18" s="25"/>
      <c r="O18" s="74">
        <v>41.41</v>
      </c>
      <c r="P18" s="25"/>
    </row>
    <row r="19" spans="1:16" s="26" customFormat="1" ht="12.75" customHeight="1">
      <c r="A19" s="17" t="str">
        <f ca="1" t="shared" si="0"/>
        <v>III</v>
      </c>
      <c r="B19" s="17">
        <f t="shared" si="1"/>
        <v>11</v>
      </c>
      <c r="C19" s="18">
        <f t="shared" si="2"/>
        <v>33.065</v>
      </c>
      <c r="D19" s="19" t="s">
        <v>65</v>
      </c>
      <c r="E19" s="19" t="s">
        <v>66</v>
      </c>
      <c r="F19" s="115">
        <v>17924</v>
      </c>
      <c r="G19" s="30" t="s">
        <v>67</v>
      </c>
      <c r="H19" s="21" t="s">
        <v>68</v>
      </c>
      <c r="I19" s="25">
        <v>33</v>
      </c>
      <c r="J19" s="25"/>
      <c r="K19" s="25">
        <v>28.08</v>
      </c>
      <c r="L19" s="25">
        <v>39.6</v>
      </c>
      <c r="M19" s="25"/>
      <c r="N19" s="25"/>
      <c r="O19" s="74">
        <v>31.58</v>
      </c>
      <c r="P19" s="25"/>
    </row>
    <row r="20" spans="1:16" s="26" customFormat="1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31.745</v>
      </c>
      <c r="D20" s="27" t="s">
        <v>41</v>
      </c>
      <c r="E20" s="27" t="s">
        <v>42</v>
      </c>
      <c r="F20" s="115">
        <v>21425</v>
      </c>
      <c r="G20" s="20">
        <v>612418</v>
      </c>
      <c r="H20" s="28" t="s">
        <v>32</v>
      </c>
      <c r="I20" s="25">
        <v>23.04</v>
      </c>
      <c r="J20" s="25"/>
      <c r="K20" s="25">
        <v>36.83</v>
      </c>
      <c r="L20" s="25">
        <v>21.06</v>
      </c>
      <c r="M20" s="25">
        <v>28.01</v>
      </c>
      <c r="N20" s="25">
        <v>27.61</v>
      </c>
      <c r="O20" s="74">
        <v>34.53</v>
      </c>
      <c r="P20" s="25"/>
    </row>
    <row r="21" spans="1:16" s="26" customFormat="1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29.9025</v>
      </c>
      <c r="D21" s="27" t="s">
        <v>53</v>
      </c>
      <c r="E21" s="27" t="s">
        <v>46</v>
      </c>
      <c r="F21" s="115">
        <v>19019</v>
      </c>
      <c r="G21" s="20">
        <v>604232</v>
      </c>
      <c r="H21" s="28" t="s">
        <v>32</v>
      </c>
      <c r="I21" s="25">
        <v>30</v>
      </c>
      <c r="J21" s="25"/>
      <c r="K21" s="25"/>
      <c r="L21" s="25">
        <v>27.63</v>
      </c>
      <c r="M21" s="25">
        <v>28.05</v>
      </c>
      <c r="N21" s="25">
        <v>30</v>
      </c>
      <c r="O21" s="74">
        <v>31.56</v>
      </c>
      <c r="P21" s="25"/>
    </row>
    <row r="22" spans="1:16" s="26" customFormat="1" ht="12.75" customHeight="1">
      <c r="A22" s="17" t="str">
        <f ca="1" t="shared" si="0"/>
        <v>III</v>
      </c>
      <c r="B22" s="17">
        <f t="shared" si="1"/>
        <v>14</v>
      </c>
      <c r="C22" s="18">
        <f t="shared" si="2"/>
        <v>28.457500000000003</v>
      </c>
      <c r="D22" s="27" t="s">
        <v>59</v>
      </c>
      <c r="E22" s="27" t="s">
        <v>60</v>
      </c>
      <c r="F22" s="115">
        <v>15503</v>
      </c>
      <c r="G22" s="20">
        <v>108538</v>
      </c>
      <c r="H22" s="28" t="s">
        <v>61</v>
      </c>
      <c r="I22" s="25"/>
      <c r="J22" s="25">
        <v>21.06</v>
      </c>
      <c r="K22" s="25"/>
      <c r="L22" s="25">
        <v>27.62</v>
      </c>
      <c r="M22" s="25">
        <v>20.15</v>
      </c>
      <c r="N22" s="25"/>
      <c r="O22" s="74">
        <v>45</v>
      </c>
      <c r="P22" s="25"/>
    </row>
    <row r="23" spans="1:16" s="26" customFormat="1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27.6525</v>
      </c>
      <c r="D23" s="31" t="s">
        <v>169</v>
      </c>
      <c r="E23" s="31" t="s">
        <v>170</v>
      </c>
      <c r="F23" s="116">
        <v>18487</v>
      </c>
      <c r="G23" s="41">
        <v>105856</v>
      </c>
      <c r="H23" s="33" t="s">
        <v>171</v>
      </c>
      <c r="I23" s="42"/>
      <c r="J23" s="42"/>
      <c r="K23" s="42">
        <v>28.02</v>
      </c>
      <c r="L23" s="35">
        <v>21.08</v>
      </c>
      <c r="M23" s="35">
        <v>28.02</v>
      </c>
      <c r="N23" s="35">
        <v>23.03</v>
      </c>
      <c r="O23" s="87">
        <v>31.54</v>
      </c>
      <c r="P23" s="35"/>
    </row>
    <row r="24" spans="1:16" s="26" customFormat="1" ht="12.75" customHeight="1">
      <c r="A24" s="17" t="str">
        <f ca="1" t="shared" si="0"/>
        <v>III</v>
      </c>
      <c r="B24" s="17">
        <f t="shared" si="1"/>
        <v>16</v>
      </c>
      <c r="C24" s="18">
        <f t="shared" si="2"/>
        <v>25.8575</v>
      </c>
      <c r="D24" s="19" t="s">
        <v>43</v>
      </c>
      <c r="E24" s="19" t="s">
        <v>36</v>
      </c>
      <c r="F24" s="115">
        <v>13896</v>
      </c>
      <c r="G24" s="20">
        <v>124460</v>
      </c>
      <c r="H24" s="21" t="s">
        <v>44</v>
      </c>
      <c r="I24" s="25"/>
      <c r="J24" s="25">
        <v>21.07</v>
      </c>
      <c r="K24" s="25"/>
      <c r="L24" s="25">
        <v>27.61</v>
      </c>
      <c r="M24" s="25"/>
      <c r="N24" s="25"/>
      <c r="O24" s="74">
        <v>54.75</v>
      </c>
      <c r="P24" s="25"/>
    </row>
    <row r="25" spans="1:16" s="26" customFormat="1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25.22</v>
      </c>
      <c r="D25" s="19" t="s">
        <v>397</v>
      </c>
      <c r="E25" s="19" t="s">
        <v>70</v>
      </c>
      <c r="F25" s="115">
        <v>24804</v>
      </c>
      <c r="G25" s="8">
        <v>603016</v>
      </c>
      <c r="H25" s="21" t="s">
        <v>26</v>
      </c>
      <c r="I25" s="23"/>
      <c r="J25" s="23"/>
      <c r="K25" s="23">
        <v>28.06</v>
      </c>
      <c r="L25" s="25">
        <v>36</v>
      </c>
      <c r="M25" s="25">
        <v>36.82</v>
      </c>
      <c r="N25" s="25"/>
      <c r="O25" s="74"/>
      <c r="P25" s="25"/>
    </row>
    <row r="26" spans="1:16" s="26" customFormat="1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23.0275</v>
      </c>
      <c r="D26" s="27" t="s">
        <v>39</v>
      </c>
      <c r="E26" s="27" t="s">
        <v>40</v>
      </c>
      <c r="F26" s="115">
        <v>18453</v>
      </c>
      <c r="G26" s="20">
        <v>149319</v>
      </c>
      <c r="H26" s="28" t="s">
        <v>26</v>
      </c>
      <c r="I26" s="25"/>
      <c r="J26" s="25"/>
      <c r="K26" s="25">
        <v>28.05</v>
      </c>
      <c r="L26" s="25">
        <v>36</v>
      </c>
      <c r="M26" s="25">
        <v>28.06</v>
      </c>
      <c r="N26" s="25"/>
      <c r="O26" s="74"/>
      <c r="P26" s="25"/>
    </row>
    <row r="27" spans="1:16" s="26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21.29</v>
      </c>
      <c r="D27" s="19" t="s">
        <v>466</v>
      </c>
      <c r="E27" s="19" t="s">
        <v>31</v>
      </c>
      <c r="F27" s="115">
        <v>25688</v>
      </c>
      <c r="G27" s="8">
        <v>121931</v>
      </c>
      <c r="H27" s="21" t="s">
        <v>80</v>
      </c>
      <c r="I27" s="23"/>
      <c r="J27" s="23">
        <v>36</v>
      </c>
      <c r="K27" s="23"/>
      <c r="L27" s="25">
        <v>21.08</v>
      </c>
      <c r="M27" s="25">
        <v>28.08</v>
      </c>
      <c r="N27" s="25"/>
      <c r="O27" s="74"/>
      <c r="P27" s="25"/>
    </row>
    <row r="28" spans="1:16" s="26" customFormat="1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20.85</v>
      </c>
      <c r="D28" s="27" t="s">
        <v>56</v>
      </c>
      <c r="E28" s="27" t="s">
        <v>57</v>
      </c>
      <c r="F28" s="115">
        <v>23345</v>
      </c>
      <c r="G28" s="20">
        <v>107801</v>
      </c>
      <c r="H28" s="28" t="s">
        <v>58</v>
      </c>
      <c r="I28" s="25"/>
      <c r="J28" s="25"/>
      <c r="K28" s="25"/>
      <c r="L28" s="25">
        <v>39.6</v>
      </c>
      <c r="M28" s="25"/>
      <c r="N28" s="25">
        <v>43.8</v>
      </c>
      <c r="O28" s="74"/>
      <c r="P28" s="25"/>
    </row>
    <row r="29" spans="1:16" s="26" customFormat="1" ht="12.75" customHeight="1">
      <c r="A29" s="17" t="str">
        <f ca="1" t="shared" si="0"/>
        <v>I</v>
      </c>
      <c r="B29" s="17">
        <f t="shared" si="1"/>
        <v>21</v>
      </c>
      <c r="C29" s="18">
        <f t="shared" si="2"/>
        <v>19.6725</v>
      </c>
      <c r="D29" s="27" t="s">
        <v>37</v>
      </c>
      <c r="E29" s="27" t="s">
        <v>33</v>
      </c>
      <c r="F29" s="115">
        <v>22245</v>
      </c>
      <c r="G29" s="20">
        <v>113573</v>
      </c>
      <c r="H29" s="28" t="s">
        <v>38</v>
      </c>
      <c r="I29" s="25">
        <v>30</v>
      </c>
      <c r="J29" s="25"/>
      <c r="K29" s="25"/>
      <c r="L29" s="25">
        <v>21.07</v>
      </c>
      <c r="M29" s="25"/>
      <c r="N29" s="25">
        <v>27.62</v>
      </c>
      <c r="O29" s="74"/>
      <c r="P29" s="25"/>
    </row>
    <row r="30" spans="1:16" s="26" customFormat="1" ht="12.75" customHeight="1">
      <c r="A30" s="17" t="str">
        <f ca="1" t="shared" si="0"/>
        <v>II</v>
      </c>
      <c r="B30" s="17">
        <f t="shared" si="1"/>
        <v>22</v>
      </c>
      <c r="C30" s="18">
        <f t="shared" si="2"/>
        <v>19.355</v>
      </c>
      <c r="D30" s="31" t="s">
        <v>302</v>
      </c>
      <c r="E30" s="31" t="s">
        <v>303</v>
      </c>
      <c r="F30" s="116">
        <v>19763</v>
      </c>
      <c r="G30" s="43" t="s">
        <v>304</v>
      </c>
      <c r="H30" s="33" t="s">
        <v>213</v>
      </c>
      <c r="I30" s="42"/>
      <c r="J30" s="42"/>
      <c r="K30" s="42"/>
      <c r="L30" s="35">
        <v>36</v>
      </c>
      <c r="M30" s="35"/>
      <c r="N30" s="35"/>
      <c r="O30" s="87">
        <v>41.42</v>
      </c>
      <c r="P30" s="35"/>
    </row>
    <row r="31" spans="1:16" s="26" customFormat="1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18.677500000000002</v>
      </c>
      <c r="D31" s="31" t="s">
        <v>571</v>
      </c>
      <c r="E31" s="31" t="s">
        <v>72</v>
      </c>
      <c r="F31" s="116">
        <v>19308</v>
      </c>
      <c r="G31" s="41">
        <v>616932</v>
      </c>
      <c r="H31" s="33" t="s">
        <v>51</v>
      </c>
      <c r="I31" s="42"/>
      <c r="J31" s="42"/>
      <c r="K31" s="42"/>
      <c r="L31" s="35"/>
      <c r="M31" s="41">
        <v>20.14</v>
      </c>
      <c r="N31" s="41">
        <v>23.02</v>
      </c>
      <c r="O31" s="87">
        <v>31.55</v>
      </c>
      <c r="P31" s="41"/>
    </row>
    <row r="32" spans="1:16" s="37" customFormat="1" ht="12.75" customHeight="1">
      <c r="A32" s="17" t="str">
        <f ca="1" t="shared" si="0"/>
        <v>I</v>
      </c>
      <c r="B32" s="17">
        <f t="shared" si="1"/>
        <v>24</v>
      </c>
      <c r="C32" s="18">
        <f t="shared" si="2"/>
        <v>15.905000000000001</v>
      </c>
      <c r="D32" s="19" t="s">
        <v>467</v>
      </c>
      <c r="E32" s="19" t="s">
        <v>296</v>
      </c>
      <c r="F32" s="115">
        <v>22917</v>
      </c>
      <c r="G32" s="8">
        <v>138294</v>
      </c>
      <c r="H32" s="21" t="s">
        <v>98</v>
      </c>
      <c r="I32" s="23"/>
      <c r="J32" s="23">
        <v>36</v>
      </c>
      <c r="K32" s="23"/>
      <c r="L32" s="25">
        <v>27.62</v>
      </c>
      <c r="M32" s="25"/>
      <c r="N32" s="25"/>
      <c r="O32" s="74"/>
      <c r="P32" s="25"/>
    </row>
    <row r="33" spans="1:16" s="26" customFormat="1" ht="12.75" customHeight="1">
      <c r="A33" s="17" t="str">
        <f ca="1" t="shared" si="0"/>
        <v>O</v>
      </c>
      <c r="B33" s="17">
        <f t="shared" si="1"/>
        <v>25</v>
      </c>
      <c r="C33" s="18">
        <f t="shared" si="2"/>
        <v>13.8125</v>
      </c>
      <c r="D33" s="19" t="s">
        <v>81</v>
      </c>
      <c r="E33" s="19" t="s">
        <v>82</v>
      </c>
      <c r="F33" s="115">
        <v>26892</v>
      </c>
      <c r="G33" s="20">
        <v>139874</v>
      </c>
      <c r="H33" s="21" t="s">
        <v>155</v>
      </c>
      <c r="I33" s="25"/>
      <c r="J33" s="25">
        <v>27.62</v>
      </c>
      <c r="K33" s="25"/>
      <c r="L33" s="25"/>
      <c r="M33" s="25"/>
      <c r="N33" s="25">
        <v>27.63</v>
      </c>
      <c r="O33" s="74"/>
      <c r="P33" s="25"/>
    </row>
    <row r="34" spans="1:16" s="26" customFormat="1" ht="12.75" customHeight="1">
      <c r="A34" s="17" t="str">
        <f ca="1" t="shared" si="0"/>
        <v>I</v>
      </c>
      <c r="B34" s="17">
        <f t="shared" si="1"/>
        <v>26</v>
      </c>
      <c r="C34" s="18">
        <f t="shared" si="2"/>
        <v>12.765</v>
      </c>
      <c r="D34" s="19" t="s">
        <v>446</v>
      </c>
      <c r="E34" s="19" t="s">
        <v>285</v>
      </c>
      <c r="F34" s="115">
        <v>23286</v>
      </c>
      <c r="G34" s="8">
        <v>615876</v>
      </c>
      <c r="H34" s="21" t="s">
        <v>32</v>
      </c>
      <c r="I34" s="25">
        <v>23.03</v>
      </c>
      <c r="J34" s="25"/>
      <c r="K34" s="25">
        <v>28.03</v>
      </c>
      <c r="L34" s="25"/>
      <c r="M34" s="25"/>
      <c r="N34" s="25"/>
      <c r="O34" s="74"/>
      <c r="P34" s="25"/>
    </row>
    <row r="35" spans="1:16" s="26" customFormat="1" ht="12.75" customHeight="1">
      <c r="A35" s="17" t="str">
        <f ca="1" t="shared" si="0"/>
        <v>III</v>
      </c>
      <c r="B35" s="17">
        <f t="shared" si="1"/>
        <v>27</v>
      </c>
      <c r="C35" s="18">
        <f t="shared" si="2"/>
        <v>12.375</v>
      </c>
      <c r="D35" s="19" t="s">
        <v>90</v>
      </c>
      <c r="E35" s="19" t="s">
        <v>91</v>
      </c>
      <c r="F35" s="115">
        <v>14042</v>
      </c>
      <c r="G35" s="8">
        <v>101739</v>
      </c>
      <c r="H35" s="21" t="s">
        <v>92</v>
      </c>
      <c r="I35" s="25"/>
      <c r="J35" s="25"/>
      <c r="K35" s="25"/>
      <c r="L35" s="25"/>
      <c r="M35" s="25"/>
      <c r="N35" s="25"/>
      <c r="O35" s="74">
        <v>49.5</v>
      </c>
      <c r="P35" s="25"/>
    </row>
    <row r="36" spans="1:16" s="26" customFormat="1" ht="12.75" customHeight="1">
      <c r="A36" s="17" t="str">
        <f ca="1" t="shared" si="0"/>
        <v>I</v>
      </c>
      <c r="B36" s="17">
        <f t="shared" si="1"/>
        <v>27</v>
      </c>
      <c r="C36" s="18">
        <f t="shared" si="2"/>
        <v>12.375</v>
      </c>
      <c r="D36" s="31" t="s">
        <v>76</v>
      </c>
      <c r="E36" s="31" t="s">
        <v>267</v>
      </c>
      <c r="F36" s="116">
        <v>23724</v>
      </c>
      <c r="G36" s="41">
        <v>138873</v>
      </c>
      <c r="H36" s="33" t="s">
        <v>34</v>
      </c>
      <c r="I36" s="42"/>
      <c r="J36" s="42"/>
      <c r="K36" s="42"/>
      <c r="L36" s="35"/>
      <c r="M36" s="41"/>
      <c r="N36" s="41"/>
      <c r="O36" s="87">
        <v>49.5</v>
      </c>
      <c r="P36" s="41"/>
    </row>
    <row r="37" spans="1:16" s="26" customFormat="1" ht="12.75" customHeight="1">
      <c r="A37" s="17" t="str">
        <f ca="1" t="shared" si="0"/>
        <v>II</v>
      </c>
      <c r="B37" s="17">
        <f t="shared" si="1"/>
        <v>29</v>
      </c>
      <c r="C37" s="18">
        <f t="shared" si="2"/>
        <v>11.25</v>
      </c>
      <c r="D37" s="27" t="s">
        <v>69</v>
      </c>
      <c r="E37" s="27" t="s">
        <v>70</v>
      </c>
      <c r="F37" s="115">
        <v>20801</v>
      </c>
      <c r="G37" s="20">
        <v>147172</v>
      </c>
      <c r="H37" s="28" t="s">
        <v>71</v>
      </c>
      <c r="I37" s="25"/>
      <c r="J37" s="25"/>
      <c r="K37" s="25"/>
      <c r="L37" s="25"/>
      <c r="M37" s="25"/>
      <c r="N37" s="25"/>
      <c r="O37" s="74">
        <v>45</v>
      </c>
      <c r="P37" s="25"/>
    </row>
    <row r="38" spans="1:16" s="26" customFormat="1" ht="12.75" customHeight="1">
      <c r="A38" s="17" t="str">
        <f ca="1" t="shared" si="0"/>
        <v>III</v>
      </c>
      <c r="B38" s="17">
        <f t="shared" si="1"/>
        <v>30</v>
      </c>
      <c r="C38" s="18">
        <f t="shared" si="2"/>
        <v>10.3575</v>
      </c>
      <c r="D38" s="27" t="s">
        <v>30</v>
      </c>
      <c r="E38" s="27" t="s">
        <v>25</v>
      </c>
      <c r="F38" s="115">
        <v>17083</v>
      </c>
      <c r="G38" s="20">
        <v>108254</v>
      </c>
      <c r="H38" s="28" t="s">
        <v>23</v>
      </c>
      <c r="I38" s="25"/>
      <c r="J38" s="25"/>
      <c r="K38" s="25"/>
      <c r="L38" s="25"/>
      <c r="M38" s="25"/>
      <c r="N38" s="25"/>
      <c r="O38" s="74">
        <v>41.43</v>
      </c>
      <c r="P38" s="25"/>
    </row>
    <row r="39" spans="1:16" s="26" customFormat="1" ht="12.75" customHeight="1">
      <c r="A39" s="17" t="str">
        <f ca="1" t="shared" si="0"/>
        <v>I</v>
      </c>
      <c r="B39" s="17">
        <f t="shared" si="1"/>
        <v>31</v>
      </c>
      <c r="C39" s="18">
        <f t="shared" si="2"/>
        <v>9.125</v>
      </c>
      <c r="D39" s="19" t="s">
        <v>77</v>
      </c>
      <c r="E39" s="19" t="s">
        <v>66</v>
      </c>
      <c r="F39" s="115">
        <v>25506</v>
      </c>
      <c r="G39" s="8">
        <v>142617</v>
      </c>
      <c r="H39" s="21" t="s">
        <v>78</v>
      </c>
      <c r="I39" s="25">
        <v>36.5</v>
      </c>
      <c r="J39" s="25"/>
      <c r="K39" s="25"/>
      <c r="L39" s="96"/>
      <c r="M39" s="25"/>
      <c r="N39" s="25"/>
      <c r="O39" s="74"/>
      <c r="P39" s="25"/>
    </row>
    <row r="40" spans="1:16" s="26" customFormat="1" ht="12.75" customHeight="1">
      <c r="A40" s="17" t="str">
        <f ca="1" t="shared" si="0"/>
        <v>I</v>
      </c>
      <c r="B40" s="17">
        <f t="shared" si="1"/>
        <v>32</v>
      </c>
      <c r="C40" s="18">
        <f t="shared" si="2"/>
        <v>9</v>
      </c>
      <c r="D40" s="19" t="s">
        <v>54</v>
      </c>
      <c r="E40" s="19" t="s">
        <v>55</v>
      </c>
      <c r="F40" s="115">
        <v>23567</v>
      </c>
      <c r="G40" s="20">
        <v>104329</v>
      </c>
      <c r="H40" s="21" t="s">
        <v>51</v>
      </c>
      <c r="I40" s="25"/>
      <c r="J40" s="25"/>
      <c r="K40" s="25"/>
      <c r="L40" s="25">
        <v>36</v>
      </c>
      <c r="M40" s="25"/>
      <c r="N40" s="25"/>
      <c r="O40" s="74"/>
      <c r="P40" s="25"/>
    </row>
    <row r="41" spans="1:16" s="26" customFormat="1" ht="12.75" customHeight="1">
      <c r="A41" s="17" t="str">
        <f ca="1" t="shared" si="0"/>
        <v>II</v>
      </c>
      <c r="B41" s="17">
        <f t="shared" si="1"/>
        <v>33</v>
      </c>
      <c r="C41" s="18">
        <f aca="true" t="shared" si="3" ref="C41:C55">IF(COUNTA(I41:P41)&gt;3,AVERAGE(LARGE(I41:P41,1),LARGE(I41:P41,2),LARGE(I41:P41,3),LARGE(I41:P41,4)),IF(COUNTA(I41:P41)&gt;2,AVERAGE(LARGE(I41:P41,1),LARGE(I41:P41,2),LARGE(I41:P41,3),0),IF(COUNTA(I41:P41)&gt;1,AVERAGE(LARGE(I41:P41,1),LARGE(I41:P41,2),0,0),IF(COUNTA(I41:P41)=1,AVERAGE(LARGE(I41:P41,1),0,0,0),0))))</f>
        <v>8.635</v>
      </c>
      <c r="D41" s="31" t="s">
        <v>149</v>
      </c>
      <c r="E41" s="31" t="s">
        <v>31</v>
      </c>
      <c r="F41" s="116">
        <v>20499</v>
      </c>
      <c r="G41" s="69">
        <v>104386</v>
      </c>
      <c r="H41" s="39" t="s">
        <v>150</v>
      </c>
      <c r="I41" s="42"/>
      <c r="J41" s="34"/>
      <c r="K41" s="42"/>
      <c r="L41" s="42"/>
      <c r="M41" s="42"/>
      <c r="N41" s="42"/>
      <c r="O41" s="87">
        <v>34.54</v>
      </c>
      <c r="P41" s="41"/>
    </row>
    <row r="42" spans="1:16" s="26" customFormat="1" ht="12.75" customHeight="1">
      <c r="A42" s="17" t="str">
        <f ca="1" t="shared" si="0"/>
        <v>I</v>
      </c>
      <c r="B42" s="17">
        <f t="shared" si="1"/>
        <v>34</v>
      </c>
      <c r="C42" s="18">
        <f t="shared" si="3"/>
        <v>8.63</v>
      </c>
      <c r="D42" s="31" t="s">
        <v>600</v>
      </c>
      <c r="E42" s="31" t="s">
        <v>601</v>
      </c>
      <c r="F42" s="116">
        <v>22406</v>
      </c>
      <c r="G42" s="41">
        <v>615323</v>
      </c>
      <c r="H42" s="33" t="s">
        <v>391</v>
      </c>
      <c r="I42" s="42"/>
      <c r="J42" s="34"/>
      <c r="K42" s="42"/>
      <c r="L42" s="42"/>
      <c r="M42" s="42"/>
      <c r="N42" s="42"/>
      <c r="O42" s="87">
        <v>34.52</v>
      </c>
      <c r="P42" s="41"/>
    </row>
    <row r="43" spans="1:16" s="26" customFormat="1" ht="12.75" customHeight="1">
      <c r="A43" s="17" t="str">
        <f ca="1" t="shared" si="0"/>
        <v>II</v>
      </c>
      <c r="B43" s="17">
        <f t="shared" si="1"/>
        <v>35</v>
      </c>
      <c r="C43" s="18">
        <f t="shared" si="3"/>
        <v>7.8925</v>
      </c>
      <c r="D43" s="19" t="s">
        <v>76</v>
      </c>
      <c r="E43" s="21" t="s">
        <v>22</v>
      </c>
      <c r="F43" s="115">
        <v>20153</v>
      </c>
      <c r="G43" s="8">
        <v>106508</v>
      </c>
      <c r="H43" s="21" t="s">
        <v>34</v>
      </c>
      <c r="I43" s="25"/>
      <c r="J43" s="25"/>
      <c r="K43" s="25"/>
      <c r="L43" s="96"/>
      <c r="M43" s="25"/>
      <c r="N43" s="25"/>
      <c r="O43" s="74">
        <v>31.57</v>
      </c>
      <c r="P43" s="25"/>
    </row>
    <row r="44" spans="1:16" s="26" customFormat="1" ht="12.75" customHeight="1">
      <c r="A44" s="17" t="str">
        <f ca="1" t="shared" si="0"/>
        <v>II</v>
      </c>
      <c r="B44" s="17">
        <f t="shared" si="1"/>
        <v>36</v>
      </c>
      <c r="C44" s="18">
        <f t="shared" si="3"/>
        <v>7.5</v>
      </c>
      <c r="D44" s="31" t="s">
        <v>69</v>
      </c>
      <c r="E44" s="31" t="s">
        <v>85</v>
      </c>
      <c r="F44" s="116">
        <v>20889</v>
      </c>
      <c r="G44" s="41">
        <v>110520</v>
      </c>
      <c r="H44" s="33" t="s">
        <v>616</v>
      </c>
      <c r="I44" s="42"/>
      <c r="J44" s="34"/>
      <c r="K44" s="42"/>
      <c r="L44" s="42"/>
      <c r="M44" s="42"/>
      <c r="N44" s="42"/>
      <c r="O44" s="87"/>
      <c r="P44" s="35">
        <v>30</v>
      </c>
    </row>
    <row r="45" spans="1:16" s="26" customFormat="1" ht="12.75" customHeight="1">
      <c r="A45" s="17" t="str">
        <f ca="1" t="shared" si="0"/>
        <v>I</v>
      </c>
      <c r="B45" s="17">
        <f t="shared" si="1"/>
        <v>36</v>
      </c>
      <c r="C45" s="18">
        <f t="shared" si="3"/>
        <v>7.5</v>
      </c>
      <c r="D45" s="31" t="s">
        <v>626</v>
      </c>
      <c r="E45" s="31" t="s">
        <v>570</v>
      </c>
      <c r="F45" s="116">
        <v>22052</v>
      </c>
      <c r="G45" s="41">
        <v>619508</v>
      </c>
      <c r="H45" s="33" t="s">
        <v>616</v>
      </c>
      <c r="I45" s="42"/>
      <c r="J45" s="34"/>
      <c r="K45" s="42"/>
      <c r="L45" s="42"/>
      <c r="M45" s="42"/>
      <c r="N45" s="42"/>
      <c r="O45" s="87"/>
      <c r="P45" s="35">
        <v>30</v>
      </c>
    </row>
    <row r="46" spans="1:16" s="26" customFormat="1" ht="12.75" customHeight="1">
      <c r="A46" s="17" t="str">
        <f ca="1" t="shared" si="0"/>
        <v>I</v>
      </c>
      <c r="B46" s="17">
        <f t="shared" si="1"/>
        <v>38</v>
      </c>
      <c r="C46" s="18">
        <f t="shared" si="3"/>
        <v>6.91</v>
      </c>
      <c r="D46" s="31" t="s">
        <v>584</v>
      </c>
      <c r="E46" s="31" t="s">
        <v>585</v>
      </c>
      <c r="F46" s="116">
        <v>21988</v>
      </c>
      <c r="G46" s="41">
        <v>613063</v>
      </c>
      <c r="H46" s="33" t="s">
        <v>128</v>
      </c>
      <c r="I46" s="42"/>
      <c r="J46" s="42"/>
      <c r="K46" s="42"/>
      <c r="L46" s="35"/>
      <c r="M46" s="41"/>
      <c r="N46" s="41">
        <v>27.64</v>
      </c>
      <c r="O46" s="87"/>
      <c r="P46" s="41"/>
    </row>
    <row r="47" spans="1:16" s="26" customFormat="1" ht="12.75" customHeight="1">
      <c r="A47" s="17" t="str">
        <f ca="1" t="shared" si="0"/>
        <v>II</v>
      </c>
      <c r="B47" s="17">
        <f t="shared" si="1"/>
        <v>39</v>
      </c>
      <c r="C47" s="18">
        <f t="shared" si="3"/>
        <v>6.9025</v>
      </c>
      <c r="D47" s="27" t="s">
        <v>73</v>
      </c>
      <c r="E47" s="27" t="s">
        <v>74</v>
      </c>
      <c r="F47" s="118">
        <v>20388</v>
      </c>
      <c r="G47" s="29">
        <v>126832</v>
      </c>
      <c r="H47" s="28" t="s">
        <v>75</v>
      </c>
      <c r="I47" s="25"/>
      <c r="J47" s="25">
        <v>27.61</v>
      </c>
      <c r="K47" s="25"/>
      <c r="L47" s="25"/>
      <c r="M47" s="25"/>
      <c r="N47" s="25"/>
      <c r="O47" s="74"/>
      <c r="P47" s="25"/>
    </row>
    <row r="48" spans="1:16" s="26" customFormat="1" ht="12.75" customHeight="1">
      <c r="A48" s="17" t="str">
        <f ca="1" t="shared" si="0"/>
        <v>II</v>
      </c>
      <c r="B48" s="17">
        <f t="shared" si="1"/>
        <v>40</v>
      </c>
      <c r="C48" s="18">
        <f t="shared" si="3"/>
        <v>5.76</v>
      </c>
      <c r="D48" s="31" t="s">
        <v>620</v>
      </c>
      <c r="E48" s="31" t="s">
        <v>501</v>
      </c>
      <c r="F48" s="116">
        <v>21509</v>
      </c>
      <c r="G48" s="41">
        <v>109960</v>
      </c>
      <c r="H48" s="33" t="s">
        <v>616</v>
      </c>
      <c r="I48" s="42"/>
      <c r="J48" s="34"/>
      <c r="K48" s="42"/>
      <c r="L48" s="42"/>
      <c r="M48" s="42"/>
      <c r="N48" s="42"/>
      <c r="O48" s="87"/>
      <c r="P48" s="35">
        <v>23.04</v>
      </c>
    </row>
    <row r="49" spans="1:16" ht="12.75">
      <c r="A49" s="17" t="str">
        <f ca="1" t="shared" si="0"/>
        <v>O</v>
      </c>
      <c r="B49" s="17">
        <f t="shared" si="1"/>
        <v>41</v>
      </c>
      <c r="C49" s="18">
        <f t="shared" si="3"/>
        <v>5.7575</v>
      </c>
      <c r="D49" s="31" t="s">
        <v>627</v>
      </c>
      <c r="E49" s="31" t="s">
        <v>628</v>
      </c>
      <c r="F49" s="116">
        <v>25712</v>
      </c>
      <c r="G49" s="41">
        <v>619509</v>
      </c>
      <c r="H49" s="33" t="s">
        <v>616</v>
      </c>
      <c r="I49" s="42"/>
      <c r="J49" s="34"/>
      <c r="K49" s="42"/>
      <c r="L49" s="42"/>
      <c r="M49" s="42"/>
      <c r="N49" s="42"/>
      <c r="O49" s="87"/>
      <c r="P49" s="35">
        <v>23.03</v>
      </c>
    </row>
    <row r="50" spans="1:16" s="26" customFormat="1" ht="12.75" customHeight="1">
      <c r="A50" s="17" t="str">
        <f ca="1" t="shared" si="0"/>
        <v>II</v>
      </c>
      <c r="B50" s="17">
        <f t="shared" si="1"/>
        <v>42</v>
      </c>
      <c r="C50" s="18">
        <f t="shared" si="3"/>
        <v>5.7525</v>
      </c>
      <c r="D50" s="31" t="s">
        <v>330</v>
      </c>
      <c r="E50" s="31" t="s">
        <v>331</v>
      </c>
      <c r="F50" s="116">
        <v>20408</v>
      </c>
      <c r="G50" s="41">
        <v>612379</v>
      </c>
      <c r="H50" s="33" t="s">
        <v>332</v>
      </c>
      <c r="I50" s="42"/>
      <c r="J50" s="42"/>
      <c r="K50" s="42"/>
      <c r="L50" s="35"/>
      <c r="M50" s="41"/>
      <c r="N50" s="41">
        <v>23.01</v>
      </c>
      <c r="O50" s="87"/>
      <c r="P50" s="41"/>
    </row>
    <row r="51" spans="1:16" s="26" customFormat="1" ht="12.75" customHeight="1">
      <c r="A51" s="17" t="str">
        <f ca="1" t="shared" si="0"/>
        <v>III</v>
      </c>
      <c r="B51" s="17">
        <f t="shared" si="1"/>
        <v>43</v>
      </c>
      <c r="C51" s="18">
        <f t="shared" si="3"/>
        <v>5.27</v>
      </c>
      <c r="D51" s="27" t="s">
        <v>93</v>
      </c>
      <c r="E51" s="27" t="s">
        <v>94</v>
      </c>
      <c r="F51" s="115">
        <v>14377</v>
      </c>
      <c r="G51" s="20">
        <v>606854</v>
      </c>
      <c r="H51" s="28" t="s">
        <v>61</v>
      </c>
      <c r="I51" s="25"/>
      <c r="J51" s="25">
        <v>21.08</v>
      </c>
      <c r="K51" s="25"/>
      <c r="L51" s="38"/>
      <c r="M51" s="38"/>
      <c r="N51" s="38"/>
      <c r="O51" s="106"/>
      <c r="P51" s="38"/>
    </row>
    <row r="52" spans="1:16" s="26" customFormat="1" ht="12.75" customHeight="1">
      <c r="A52" s="17" t="str">
        <f ca="1" t="shared" si="0"/>
        <v>I</v>
      </c>
      <c r="B52" s="17">
        <f t="shared" si="1"/>
        <v>43</v>
      </c>
      <c r="C52" s="18">
        <f t="shared" si="3"/>
        <v>5.27</v>
      </c>
      <c r="D52" s="31" t="s">
        <v>225</v>
      </c>
      <c r="E52" s="31" t="s">
        <v>176</v>
      </c>
      <c r="F52" s="116">
        <v>24557</v>
      </c>
      <c r="G52" s="41">
        <v>124456</v>
      </c>
      <c r="H52" s="33" t="s">
        <v>213</v>
      </c>
      <c r="I52" s="42"/>
      <c r="J52" s="42"/>
      <c r="K52" s="42"/>
      <c r="L52" s="35"/>
      <c r="M52" s="41"/>
      <c r="N52" s="41">
        <v>21.08</v>
      </c>
      <c r="O52" s="87"/>
      <c r="P52" s="41"/>
    </row>
    <row r="53" spans="1:16" s="26" customFormat="1" ht="12.75" customHeight="1">
      <c r="A53" s="17" t="str">
        <f ca="1" t="shared" si="0"/>
        <v>I</v>
      </c>
      <c r="B53" s="17">
        <f t="shared" si="1"/>
        <v>45</v>
      </c>
      <c r="C53" s="18">
        <f t="shared" si="3"/>
        <v>5.2675</v>
      </c>
      <c r="D53" s="31" t="s">
        <v>101</v>
      </c>
      <c r="E53" s="31" t="s">
        <v>102</v>
      </c>
      <c r="F53" s="116">
        <v>25544</v>
      </c>
      <c r="G53" s="41">
        <v>600359</v>
      </c>
      <c r="H53" s="33" t="s">
        <v>83</v>
      </c>
      <c r="I53" s="35"/>
      <c r="J53" s="35"/>
      <c r="K53" s="35"/>
      <c r="L53" s="25"/>
      <c r="M53" s="25"/>
      <c r="N53" s="25">
        <v>21.07</v>
      </c>
      <c r="O53" s="74"/>
      <c r="P53" s="25"/>
    </row>
    <row r="54" spans="1:16" ht="12.75">
      <c r="A54" s="17" t="str">
        <f ca="1" t="shared" si="0"/>
        <v>I</v>
      </c>
      <c r="B54" s="17">
        <f t="shared" si="1"/>
        <v>46</v>
      </c>
      <c r="C54" s="18">
        <f t="shared" si="3"/>
        <v>5.04</v>
      </c>
      <c r="D54" s="31" t="s">
        <v>569</v>
      </c>
      <c r="E54" s="31" t="s">
        <v>570</v>
      </c>
      <c r="F54" s="116">
        <v>24514</v>
      </c>
      <c r="G54" s="41">
        <v>619048</v>
      </c>
      <c r="H54" s="33" t="s">
        <v>32</v>
      </c>
      <c r="I54" s="42"/>
      <c r="J54" s="42"/>
      <c r="K54" s="42"/>
      <c r="L54" s="35"/>
      <c r="M54" s="41">
        <v>20.16</v>
      </c>
      <c r="N54" s="41"/>
      <c r="O54" s="87"/>
      <c r="P54" s="41"/>
    </row>
    <row r="55" spans="1:16" s="26" customFormat="1" ht="12.75" customHeight="1">
      <c r="A55" s="17" t="str">
        <f ca="1" t="shared" si="0"/>
        <v>III</v>
      </c>
      <c r="B55" s="17">
        <f t="shared" si="1"/>
        <v>47</v>
      </c>
      <c r="C55" s="18">
        <f t="shared" si="3"/>
        <v>4.395</v>
      </c>
      <c r="D55" s="31" t="s">
        <v>591</v>
      </c>
      <c r="E55" s="31" t="s">
        <v>19</v>
      </c>
      <c r="F55" s="116">
        <v>14912</v>
      </c>
      <c r="G55" s="41">
        <v>103214</v>
      </c>
      <c r="H55" s="33" t="s">
        <v>83</v>
      </c>
      <c r="I55" s="42"/>
      <c r="J55" s="42"/>
      <c r="K55" s="42"/>
      <c r="L55" s="35"/>
      <c r="M55" s="41"/>
      <c r="N55" s="41">
        <v>17.58</v>
      </c>
      <c r="O55" s="87"/>
      <c r="P55" s="41"/>
    </row>
    <row r="56" ht="12.75">
      <c r="C56" s="44"/>
    </row>
    <row r="57" spans="1:4" ht="12.75">
      <c r="A57" s="45" t="s">
        <v>104</v>
      </c>
      <c r="B57" s="45"/>
      <c r="C57" s="147" t="s">
        <v>105</v>
      </c>
      <c r="D57" s="147"/>
    </row>
    <row r="58" spans="1:4" ht="12.75">
      <c r="A58" s="46" t="s">
        <v>106</v>
      </c>
      <c r="B58" s="46"/>
      <c r="C58" s="147" t="s">
        <v>107</v>
      </c>
      <c r="D58" s="147"/>
    </row>
    <row r="59" spans="1:4" ht="12.75">
      <c r="A59" s="45" t="s">
        <v>108</v>
      </c>
      <c r="B59" s="45"/>
      <c r="C59" s="147" t="s">
        <v>109</v>
      </c>
      <c r="D59" s="147"/>
    </row>
    <row r="60" spans="1:4" ht="12.75">
      <c r="A60" s="45" t="s">
        <v>110</v>
      </c>
      <c r="B60" s="45"/>
      <c r="C60" s="147" t="s">
        <v>111</v>
      </c>
      <c r="D60" s="147"/>
    </row>
    <row r="61" spans="1:4" ht="12.75">
      <c r="A61" s="12"/>
      <c r="B61" s="47"/>
      <c r="C61" s="48"/>
      <c r="D61" s="12"/>
    </row>
    <row r="62" spans="1:4" ht="12.75">
      <c r="A62" s="46" t="s">
        <v>427</v>
      </c>
      <c r="B62" s="46"/>
      <c r="C62" s="49"/>
      <c r="D62" s="46"/>
    </row>
    <row r="63" spans="1:4" ht="12.75">
      <c r="A63" s="45" t="s">
        <v>112</v>
      </c>
      <c r="B63" s="45"/>
      <c r="C63" s="24"/>
      <c r="D63" s="45"/>
    </row>
  </sheetData>
  <mergeCells count="16">
    <mergeCell ref="A1:P1"/>
    <mergeCell ref="A2:P2"/>
    <mergeCell ref="A3:P3"/>
    <mergeCell ref="A4:P4"/>
    <mergeCell ref="F6:F8"/>
    <mergeCell ref="H6:H8"/>
    <mergeCell ref="C57:D57"/>
    <mergeCell ref="A6:A8"/>
    <mergeCell ref="B6:B8"/>
    <mergeCell ref="C6:C8"/>
    <mergeCell ref="D6:D8"/>
    <mergeCell ref="G6:G8"/>
    <mergeCell ref="C58:D58"/>
    <mergeCell ref="C59:D59"/>
    <mergeCell ref="C60:D60"/>
    <mergeCell ref="E6:E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2008-09-15T09:11:42Z</cp:lastPrinted>
  <dcterms:created xsi:type="dcterms:W3CDTF">2004-09-29T13:45:43Z</dcterms:created>
  <dcterms:modified xsi:type="dcterms:W3CDTF">2008-09-15T09:31:06Z</dcterms:modified>
  <cp:category/>
  <cp:version/>
  <cp:contentType/>
  <cp:contentStatus/>
</cp:coreProperties>
</file>