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810" windowWidth="10500" windowHeight="733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<sst xmlns="http://schemas.openxmlformats.org/spreadsheetml/2006/main" count="1480" uniqueCount="644">
  <si>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</si>
  <si>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</si>
  <si>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</si>
  <si>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</si>
  <si>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</si>
  <si>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</si>
  <si>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</si>
  <si>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</si>
  <si>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</si>
  <si>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</si>
  <si>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</si>
  <si>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</si>
  <si>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</si>
  <si>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8° ris.</t>
  </si>
  <si>
    <t>Caserta</t>
  </si>
  <si>
    <t>Bergamo</t>
  </si>
  <si>
    <t>Ravenna</t>
  </si>
  <si>
    <t>Ferrara</t>
  </si>
  <si>
    <t>Sassari</t>
  </si>
  <si>
    <t>01-02/05/04</t>
  </si>
  <si>
    <t>12-13/06/04</t>
  </si>
  <si>
    <t>24-27/06/04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</si>
  <si>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</si>
  <si>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</si>
  <si>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</si>
  <si>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</si>
  <si>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</si>
  <si>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</si>
  <si>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</si>
  <si>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</si>
  <si>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</si>
  <si>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</si>
  <si>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</si>
  <si>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</si>
  <si>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</si>
  <si>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</si>
  <si>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</si>
  <si>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</si>
  <si>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</si>
  <si>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</si>
  <si>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</si>
  <si>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</si>
  <si>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</si>
  <si>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</si>
  <si>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</si>
  <si>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</si>
  <si>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</si>
  <si>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</si>
  <si>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</si>
  <si>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</si>
  <si>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</si>
  <si>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</si>
  <si>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</si>
  <si>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</si>
  <si>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</si>
  <si>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</si>
  <si>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CAPPONI</t>
  </si>
  <si>
    <t>GIACOMO</t>
  </si>
  <si>
    <t>GESCH</t>
  </si>
  <si>
    <t>DENTICI</t>
  </si>
  <si>
    <t>CARLO</t>
  </si>
  <si>
    <t>GUARNERI</t>
  </si>
  <si>
    <t>GINORI</t>
  </si>
  <si>
    <t>FURIO</t>
  </si>
  <si>
    <t>SERAFINO</t>
  </si>
  <si>
    <t>UMBERTO D.</t>
  </si>
  <si>
    <t>RACS</t>
  </si>
  <si>
    <t>ALBANESE</t>
  </si>
  <si>
    <t>ARMANDO</t>
  </si>
  <si>
    <t>CNCS</t>
  </si>
  <si>
    <t>BARTOLETTI</t>
  </si>
  <si>
    <t>SANDRO</t>
  </si>
  <si>
    <t>SSBR</t>
  </si>
  <si>
    <t>GUAZZINI</t>
  </si>
  <si>
    <t>POCEN</t>
  </si>
  <si>
    <t>RUSSO</t>
  </si>
  <si>
    <t>FRANCESCO</t>
  </si>
  <si>
    <t>001218</t>
  </si>
  <si>
    <t>AVLAC</t>
  </si>
  <si>
    <t>RIGHETTI</t>
  </si>
  <si>
    <t>STEFANO</t>
  </si>
  <si>
    <t>VRBEN</t>
  </si>
  <si>
    <t>IZZOTTI</t>
  </si>
  <si>
    <t>ALBERTO</t>
  </si>
  <si>
    <t>ANGHILERI</t>
  </si>
  <si>
    <t>STEFANMARIA</t>
  </si>
  <si>
    <t>LCLEO</t>
  </si>
  <si>
    <t>DE ROSSI</t>
  </si>
  <si>
    <t>CHIAROMONTE</t>
  </si>
  <si>
    <t>NACHA</t>
  </si>
  <si>
    <t>MARIO</t>
  </si>
  <si>
    <t>TOCS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</si>
  <si>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</si>
  <si>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</si>
  <si>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</si>
  <si>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</si>
  <si>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</si>
  <si>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</si>
  <si>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</si>
  <si>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</si>
  <si>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NAPOS</t>
  </si>
  <si>
    <t>CAPPELLI</t>
  </si>
  <si>
    <t>FERDINANDO</t>
  </si>
  <si>
    <t>BGBPL</t>
  </si>
  <si>
    <t>GAGGERO</t>
  </si>
  <si>
    <t>ATTILIO</t>
  </si>
  <si>
    <t>CASSAGO</t>
  </si>
  <si>
    <t>ERMES</t>
  </si>
  <si>
    <t>001310</t>
  </si>
  <si>
    <t>MIGIA</t>
  </si>
  <si>
    <t>ORTELLI</t>
  </si>
  <si>
    <t>OSCAR</t>
  </si>
  <si>
    <t>BARACCANI</t>
  </si>
  <si>
    <t>MARCO</t>
  </si>
  <si>
    <t>BIMBI</t>
  </si>
  <si>
    <t>FRANCO</t>
  </si>
  <si>
    <t>001023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</si>
  <si>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</si>
  <si>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</si>
  <si>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</si>
  <si>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</si>
  <si>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</si>
  <si>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</si>
  <si>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</si>
  <si>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</si>
  <si>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</si>
  <si>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</si>
  <si>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</si>
  <si>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</si>
  <si>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</si>
  <si>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</si>
  <si>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</si>
  <si>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</si>
  <si>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BOBOC</t>
  </si>
  <si>
    <t>ORLANDINI</t>
  </si>
  <si>
    <t>ELISA</t>
  </si>
  <si>
    <t>CASTRUCCI</t>
  </si>
  <si>
    <t>ROBERTA</t>
  </si>
  <si>
    <t>PATTI</t>
  </si>
  <si>
    <t>DONATELLA</t>
  </si>
  <si>
    <t>GELIG</t>
  </si>
  <si>
    <t>CAMPLANI</t>
  </si>
  <si>
    <t>CRISTINA</t>
  </si>
  <si>
    <t>RMGRE</t>
  </si>
  <si>
    <t>PARPAIOLA</t>
  </si>
  <si>
    <t>ANTONELLA</t>
  </si>
  <si>
    <t>AGUILO'</t>
  </si>
  <si>
    <t>MARIA LAURA</t>
  </si>
  <si>
    <t>Argentina</t>
  </si>
  <si>
    <t>CIACCHI</t>
  </si>
  <si>
    <t>GIOVANNA</t>
  </si>
  <si>
    <t>GIORDANO</t>
  </si>
  <si>
    <t>MIPIT</t>
  </si>
  <si>
    <t>MIMEN</t>
  </si>
  <si>
    <t xml:space="preserve">SPADA MASCHILE </t>
  </si>
  <si>
    <t>Corsico</t>
  </si>
  <si>
    <t>BOSCHETTO</t>
  </si>
  <si>
    <t>FANTONI</t>
  </si>
  <si>
    <t>ADOLFO</t>
  </si>
  <si>
    <t>PVCUS</t>
  </si>
  <si>
    <t>BOSIO</t>
  </si>
  <si>
    <t>BSSCH</t>
  </si>
  <si>
    <t>TRIBUZIO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</si>
  <si>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</si>
  <si>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</si>
  <si>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</si>
  <si>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</si>
  <si>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</si>
  <si>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</si>
  <si>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</si>
  <si>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</si>
  <si>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</si>
  <si>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</si>
  <si>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</si>
  <si>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</si>
  <si>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</si>
  <si>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</si>
  <si>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</si>
  <si>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</si>
  <si>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</si>
  <si>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</si>
  <si>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</si>
  <si>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</si>
  <si>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</si>
  <si>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</si>
  <si>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</si>
  <si>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</si>
  <si>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</si>
  <si>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</si>
  <si>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</si>
  <si>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</si>
  <si>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</si>
  <si>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</si>
  <si>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</si>
  <si>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</si>
  <si>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</si>
  <si>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</si>
  <si>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</si>
  <si>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</si>
  <si>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</si>
  <si>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</si>
  <si>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</si>
  <si>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</si>
  <si>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</si>
  <si>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</si>
  <si>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</si>
  <si>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</si>
  <si>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</si>
  <si>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</si>
  <si>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</si>
  <si>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</si>
  <si>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</si>
  <si>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</si>
  <si>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</si>
  <si>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</si>
  <si>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</si>
  <si>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</si>
  <si>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</si>
  <si>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</si>
  <si>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</si>
  <si>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</si>
  <si>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</si>
  <si>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</si>
  <si>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</si>
  <si>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</si>
  <si>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</si>
  <si>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NOCCO</t>
  </si>
  <si>
    <t>REKOA</t>
  </si>
  <si>
    <t>GODANI</t>
  </si>
  <si>
    <t>LUALDI</t>
  </si>
  <si>
    <t>MAGNI</t>
  </si>
  <si>
    <t xml:space="preserve">PIANCA </t>
  </si>
  <si>
    <t>SPONZA</t>
  </si>
  <si>
    <t>VIVIB</t>
  </si>
  <si>
    <t>BOISCO</t>
  </si>
  <si>
    <t>RENZO</t>
  </si>
  <si>
    <t>Lugano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</si>
  <si>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</si>
  <si>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</si>
  <si>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</si>
  <si>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</si>
  <si>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</si>
  <si>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</si>
  <si>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</si>
  <si>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</si>
  <si>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</si>
  <si>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</si>
  <si>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PUCCINI</t>
  </si>
  <si>
    <t>FLAVIO</t>
  </si>
  <si>
    <t>SCAINI</t>
  </si>
  <si>
    <t xml:space="preserve">BELLI 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</si>
  <si>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</si>
  <si>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</si>
  <si>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</si>
  <si>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</si>
  <si>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</si>
  <si>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</si>
  <si>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</si>
  <si>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</si>
  <si>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</si>
  <si>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</si>
  <si>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</si>
  <si>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</si>
  <si>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SERPERO</t>
  </si>
  <si>
    <t>PIERO</t>
  </si>
  <si>
    <t xml:space="preserve">LUI </t>
  </si>
  <si>
    <t>LUISI</t>
  </si>
  <si>
    <t>LIPER</t>
  </si>
  <si>
    <t>CAVALLA</t>
  </si>
  <si>
    <t>AMENDOLA</t>
  </si>
  <si>
    <t>SANN</t>
  </si>
  <si>
    <t>VAGO</t>
  </si>
  <si>
    <t>SCORZATO</t>
  </si>
  <si>
    <t>NICOLA</t>
  </si>
  <si>
    <t>VIVAL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</si>
  <si>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</si>
  <si>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</si>
  <si>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</si>
  <si>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</si>
  <si>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</si>
  <si>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</si>
  <si>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</si>
  <si>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</si>
  <si>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ZUANELLA</t>
  </si>
  <si>
    <t>ALBINO</t>
  </si>
  <si>
    <t>RMRSC</t>
  </si>
  <si>
    <t>DALLA NAVE</t>
  </si>
  <si>
    <t>ANTONELLO</t>
  </si>
  <si>
    <t>CAPELLINI</t>
  </si>
  <si>
    <t>BORSO'</t>
  </si>
  <si>
    <t>LTSAB</t>
  </si>
  <si>
    <t>FURNO</t>
  </si>
  <si>
    <t>ROSSI</t>
  </si>
  <si>
    <t>CALITERNA</t>
  </si>
  <si>
    <t>LA ROCCA</t>
  </si>
  <si>
    <t>MEASS</t>
  </si>
  <si>
    <t>BENETTI</t>
  </si>
  <si>
    <t>DIEGO</t>
  </si>
  <si>
    <t>ALESSANDRO</t>
  </si>
  <si>
    <t>ETTORRE</t>
  </si>
  <si>
    <t>BOTTINO</t>
  </si>
  <si>
    <t>LAZZOTTI</t>
  </si>
  <si>
    <t>BORIANI</t>
  </si>
  <si>
    <t>PGEND</t>
  </si>
  <si>
    <t>FILIPPIN</t>
  </si>
  <si>
    <t>PRZYLIBKO</t>
  </si>
  <si>
    <t>BARTOLOMIAC</t>
  </si>
  <si>
    <t>ANCIS</t>
  </si>
  <si>
    <t>CORRADO</t>
  </si>
  <si>
    <t>CACUS</t>
  </si>
  <si>
    <t>CHIAPPA</t>
  </si>
  <si>
    <t>CATTO</t>
  </si>
  <si>
    <t>139885</t>
  </si>
  <si>
    <t>BASCH</t>
  </si>
  <si>
    <t>PICOT</t>
  </si>
  <si>
    <t>MARAS</t>
  </si>
  <si>
    <t>MIFCO</t>
  </si>
  <si>
    <t>ZAPPATERRA</t>
  </si>
  <si>
    <t>PRANZO ZACCARIA</t>
  </si>
  <si>
    <t>MANASSI</t>
  </si>
  <si>
    <t>LUCIANO</t>
  </si>
  <si>
    <t>GERVASI</t>
  </si>
  <si>
    <t>FRASSINELLI</t>
  </si>
  <si>
    <t>DORIANO</t>
  </si>
  <si>
    <t>BRIGHENTI</t>
  </si>
  <si>
    <t>VEDLF</t>
  </si>
  <si>
    <t>CLAUDIO</t>
  </si>
  <si>
    <t>ZUCCA</t>
  </si>
  <si>
    <t>LOCATI</t>
  </si>
  <si>
    <t>WALTER</t>
  </si>
  <si>
    <t>ANSALDO</t>
  </si>
  <si>
    <t>SIGNORINI</t>
  </si>
  <si>
    <t>RUBINI</t>
  </si>
  <si>
    <t>MIMON</t>
  </si>
  <si>
    <t>SANTINI</t>
  </si>
  <si>
    <t>LUCIO</t>
  </si>
  <si>
    <t>MARRI</t>
  </si>
  <si>
    <t>IVAN</t>
  </si>
  <si>
    <t>ATANASIO</t>
  </si>
  <si>
    <t>FIGARI</t>
  </si>
  <si>
    <t>MARCELLO</t>
  </si>
  <si>
    <t>MURRU</t>
  </si>
  <si>
    <t>BARIONOVI</t>
  </si>
  <si>
    <t>MAURO</t>
  </si>
  <si>
    <t>NACUS</t>
  </si>
  <si>
    <t>BERTI</t>
  </si>
  <si>
    <t>GALVAN</t>
  </si>
  <si>
    <t>MAURIZIO</t>
  </si>
  <si>
    <t>001307</t>
  </si>
  <si>
    <t>VAI</t>
  </si>
  <si>
    <t>GIAMPIERO</t>
  </si>
  <si>
    <t>SARETTA</t>
  </si>
  <si>
    <t>FERRAZZANO</t>
  </si>
  <si>
    <t>GAETANO</t>
  </si>
  <si>
    <t>DI GIORGIO</t>
  </si>
  <si>
    <t>MTCS</t>
  </si>
  <si>
    <t>DE SIRE</t>
  </si>
  <si>
    <t>GIUSTINO</t>
  </si>
  <si>
    <t>BORGHI</t>
  </si>
  <si>
    <t>ROMEO</t>
  </si>
  <si>
    <t>D' ESTE</t>
  </si>
  <si>
    <t>TESTA</t>
  </si>
  <si>
    <t>CARDUCCI</t>
  </si>
  <si>
    <t>DI CATALDI</t>
  </si>
  <si>
    <t>RMARI</t>
  </si>
  <si>
    <t>VICHI</t>
  </si>
  <si>
    <t>TOMMASO</t>
  </si>
  <si>
    <t>LISI</t>
  </si>
  <si>
    <t>GARDENGHI</t>
  </si>
  <si>
    <t>MONTAGNOLO</t>
  </si>
  <si>
    <t>BARALDI</t>
  </si>
  <si>
    <t>RICS</t>
  </si>
  <si>
    <t>CAPUCCI</t>
  </si>
  <si>
    <t>DE CONTI</t>
  </si>
  <si>
    <t>CARNITI</t>
  </si>
  <si>
    <t>CANTU'</t>
  </si>
  <si>
    <t>ADRIANO</t>
  </si>
  <si>
    <t>MIDES</t>
  </si>
  <si>
    <t>BERGONZOLI</t>
  </si>
  <si>
    <t>FRARESSO</t>
  </si>
  <si>
    <t>IGOR</t>
  </si>
  <si>
    <t>ALLIEVI</t>
  </si>
  <si>
    <t>VENTRICELLI</t>
  </si>
  <si>
    <t>VEZIO</t>
  </si>
  <si>
    <t>FGDAU</t>
  </si>
  <si>
    <t>BRESCIANI</t>
  </si>
  <si>
    <t>CANTARELLI</t>
  </si>
  <si>
    <t>GERARD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</si>
  <si>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</si>
  <si>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</si>
  <si>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</si>
  <si>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</si>
  <si>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</si>
  <si>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</si>
  <si>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</si>
  <si>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ROBERTI</t>
  </si>
  <si>
    <t>ELISABETTA</t>
  </si>
  <si>
    <t>GRILLO</t>
  </si>
  <si>
    <t>LOREDANA</t>
  </si>
  <si>
    <t>MOSNA</t>
  </si>
  <si>
    <t>NADIA</t>
  </si>
  <si>
    <t>DEL VENTO</t>
  </si>
  <si>
    <t>KATIA</t>
  </si>
  <si>
    <t>ORSOLATO</t>
  </si>
  <si>
    <t>LUISA</t>
  </si>
  <si>
    <t>SCIACCA  D.</t>
  </si>
  <si>
    <t>MARILENA</t>
  </si>
  <si>
    <t>LO PIANO</t>
  </si>
  <si>
    <t>LICIA</t>
  </si>
  <si>
    <t>GUSSO</t>
  </si>
  <si>
    <t>FIEMP</t>
  </si>
  <si>
    <t>LOCATELLI</t>
  </si>
  <si>
    <t>ANNA LUISA</t>
  </si>
  <si>
    <t>DE SCALZO</t>
  </si>
  <si>
    <t>GEARE</t>
  </si>
  <si>
    <t>MOSCHETTA</t>
  </si>
  <si>
    <t>ANNA MARIA</t>
  </si>
  <si>
    <t>NICOLOSI</t>
  </si>
  <si>
    <t>MARIA</t>
  </si>
  <si>
    <t>LORI</t>
  </si>
  <si>
    <t>SILVIA</t>
  </si>
  <si>
    <t>POSS</t>
  </si>
  <si>
    <t>GAROFANO</t>
  </si>
  <si>
    <t>PATRIZIA</t>
  </si>
  <si>
    <t>FRANCESCA</t>
  </si>
  <si>
    <t>SARZINA</t>
  </si>
  <si>
    <t>FULVIA</t>
  </si>
  <si>
    <t>BSSAL</t>
  </si>
  <si>
    <t>FERRANTE</t>
  </si>
  <si>
    <t>ALESSANDRA</t>
  </si>
  <si>
    <t>DE NISI</t>
  </si>
  <si>
    <t>CONCETTA</t>
  </si>
  <si>
    <t>TUDINI</t>
  </si>
  <si>
    <t>M. GABRIELLA</t>
  </si>
  <si>
    <t>CARNEVALI</t>
  </si>
  <si>
    <t>PAOLA</t>
  </si>
  <si>
    <t>BAZZANI</t>
  </si>
  <si>
    <t>NATASCIA</t>
  </si>
  <si>
    <t>PARAVISI</t>
  </si>
  <si>
    <t>MARIA ROSA</t>
  </si>
  <si>
    <t>NAVARRA</t>
  </si>
  <si>
    <t>ELVIRA</t>
  </si>
  <si>
    <t xml:space="preserve">FIORETTO MASCHILE </t>
  </si>
  <si>
    <t>DE BARTOLOMEIS</t>
  </si>
  <si>
    <t>ARTURO</t>
  </si>
  <si>
    <t>SACS</t>
  </si>
  <si>
    <t>DANZI</t>
  </si>
  <si>
    <t>GAETANO M.</t>
  </si>
  <si>
    <t>GIAN  LUCA</t>
  </si>
  <si>
    <t>MIRALDI</t>
  </si>
  <si>
    <t>SICUS</t>
  </si>
  <si>
    <t>RMOST</t>
  </si>
  <si>
    <t xml:space="preserve">LUISI </t>
  </si>
  <si>
    <t>CATTANEO</t>
  </si>
  <si>
    <t>FILIPPO</t>
  </si>
  <si>
    <t>TURRINI</t>
  </si>
  <si>
    <t>BOTTARI</t>
  </si>
  <si>
    <t>PIANCA</t>
  </si>
  <si>
    <t>LANCIOTTI</t>
  </si>
  <si>
    <t>VINICIO</t>
  </si>
  <si>
    <t>RUGGIERO</t>
  </si>
  <si>
    <t>SABATINO</t>
  </si>
  <si>
    <t>TOMAR</t>
  </si>
  <si>
    <t>CUPICCIA</t>
  </si>
  <si>
    <t>VECS</t>
  </si>
  <si>
    <t>PUTTI</t>
  </si>
  <si>
    <t>R.S.M.</t>
  </si>
  <si>
    <t>ZOCCARATO</t>
  </si>
  <si>
    <t>MIRCO</t>
  </si>
  <si>
    <t>GARAU</t>
  </si>
  <si>
    <t>ANTONPAOLO</t>
  </si>
  <si>
    <t>FIORETTO FEMMINILE</t>
  </si>
  <si>
    <t>MICHELA</t>
  </si>
  <si>
    <t>FIORINI</t>
  </si>
  <si>
    <t>MANOLA</t>
  </si>
  <si>
    <t>GANASSIN</t>
  </si>
  <si>
    <t>MARTINA</t>
  </si>
  <si>
    <t xml:space="preserve">MARIA  </t>
  </si>
  <si>
    <t>MENOZZI</t>
  </si>
  <si>
    <t>JUVARA</t>
  </si>
  <si>
    <t>001122</t>
  </si>
  <si>
    <t>RMSCA</t>
  </si>
  <si>
    <t>GERVASINI</t>
  </si>
  <si>
    <t>CARMINA</t>
  </si>
  <si>
    <t>EMMA</t>
  </si>
  <si>
    <t>MIMAL</t>
  </si>
  <si>
    <t>CONCA</t>
  </si>
  <si>
    <t>SANCETTA</t>
  </si>
  <si>
    <t>VCPRO</t>
  </si>
  <si>
    <t>FRANCESCONI</t>
  </si>
  <si>
    <t>JENNA</t>
  </si>
  <si>
    <t>VENIERO</t>
  </si>
  <si>
    <t>DE CHIRICO</t>
  </si>
  <si>
    <t>MARINO</t>
  </si>
  <si>
    <t>Il punteggio è assegnato a ciascun atleta in base al Regolamento per la compilazione del Ranking Master 2004-05.</t>
  </si>
  <si>
    <t>Il punteggio è assegnato a ciascuna atleta in base al Regolamento per la compilazione del Ranking Master 2004-05.</t>
  </si>
  <si>
    <t>Il punteggio è assegnato a ciascuna atleta in base al Regolamento per la compilazione del Ranking Master 2004-05</t>
  </si>
  <si>
    <t>31/10-1/11/04</t>
  </si>
  <si>
    <t>AVANCINI</t>
  </si>
  <si>
    <t>ANNALISA</t>
  </si>
  <si>
    <t>RMFFO</t>
  </si>
  <si>
    <t>STILO</t>
  </si>
  <si>
    <t>SANGES</t>
  </si>
  <si>
    <t>RMDIA</t>
  </si>
  <si>
    <t>CATIA</t>
  </si>
  <si>
    <t>FRENQUELLI</t>
  </si>
  <si>
    <t>RMGAU</t>
  </si>
  <si>
    <t>LA PLACA</t>
  </si>
  <si>
    <t>RAFFAELE</t>
  </si>
  <si>
    <t>MERENDINO</t>
  </si>
  <si>
    <t>NICOLO'</t>
  </si>
  <si>
    <t>PASCARELLA</t>
  </si>
  <si>
    <t>ZANZOT</t>
  </si>
  <si>
    <t>BONACQUISTI</t>
  </si>
  <si>
    <t>RMFRC</t>
  </si>
  <si>
    <t>PELLEGRINO</t>
  </si>
  <si>
    <t>MICHEL-GABRIEL</t>
  </si>
  <si>
    <t>FLORIAN</t>
  </si>
  <si>
    <t>15-16/01/05</t>
  </si>
  <si>
    <t>MARIA TERESA</t>
  </si>
  <si>
    <t>MIPIU</t>
  </si>
  <si>
    <t>ANASTASIA</t>
  </si>
  <si>
    <t>LUCIANA</t>
  </si>
  <si>
    <t>BSATT</t>
  </si>
  <si>
    <t>BOLIS</t>
  </si>
  <si>
    <t>LAURA</t>
  </si>
  <si>
    <t>KAISER</t>
  </si>
  <si>
    <t>LINDA</t>
  </si>
  <si>
    <t>PIETRA</t>
  </si>
  <si>
    <t>MADDALENA</t>
  </si>
  <si>
    <t>PETRIGNANI</t>
  </si>
  <si>
    <t>ALFREDO</t>
  </si>
  <si>
    <t>ANJES</t>
  </si>
  <si>
    <t>CAGLIERO</t>
  </si>
  <si>
    <t>SCISCIOLO</t>
  </si>
  <si>
    <t>CUCCU</t>
  </si>
  <si>
    <t>GIANNINI</t>
  </si>
  <si>
    <t>FAUSTI</t>
  </si>
  <si>
    <t>NEGRO</t>
  </si>
  <si>
    <t>ROTELLA</t>
  </si>
  <si>
    <t>G. BATTISTA</t>
  </si>
  <si>
    <t>NICCOLINI SERRAGLI</t>
  </si>
  <si>
    <t>KAVANAGH</t>
  </si>
  <si>
    <t>ERIC M.</t>
  </si>
  <si>
    <t>Irlanda</t>
  </si>
  <si>
    <t>ROSINA</t>
  </si>
  <si>
    <t>DELL' ACQUA</t>
  </si>
  <si>
    <t>PIRANI</t>
  </si>
  <si>
    <t>MIBRE</t>
  </si>
  <si>
    <t>ARCUDI</t>
  </si>
  <si>
    <t>GLAUCO</t>
  </si>
  <si>
    <t>CARACCIOLO</t>
  </si>
  <si>
    <t>FABBRUCCI</t>
  </si>
  <si>
    <t>LAMAGNI</t>
  </si>
  <si>
    <t>VASSALLO</t>
  </si>
  <si>
    <t>EDOARDO</t>
  </si>
  <si>
    <t>VENTURA</t>
  </si>
  <si>
    <t>ANGELUCCI</t>
  </si>
  <si>
    <t>MENEGHINI</t>
  </si>
  <si>
    <t>MAI</t>
  </si>
  <si>
    <t>GIORGIO VITTORIO</t>
  </si>
  <si>
    <t>CULLATI</t>
  </si>
  <si>
    <t>EFISIO</t>
  </si>
  <si>
    <t>VENTURELLI</t>
  </si>
  <si>
    <t>PARIDE</t>
  </si>
  <si>
    <t>FASDELLI</t>
  </si>
  <si>
    <t>WILMER</t>
  </si>
  <si>
    <t>ABBATESCIANNI</t>
  </si>
  <si>
    <t>GIROLAMO</t>
  </si>
  <si>
    <t>DALESSANDRI</t>
  </si>
  <si>
    <t xml:space="preserve">NEGURA </t>
  </si>
  <si>
    <t>STEFANIA D.</t>
  </si>
  <si>
    <t>Rieti</t>
  </si>
  <si>
    <t>05-06/02/05</t>
  </si>
  <si>
    <t>BENUCCI</t>
  </si>
  <si>
    <t>ELENA</t>
  </si>
  <si>
    <t>CAPARRINI</t>
  </si>
  <si>
    <t>CARLINI</t>
  </si>
  <si>
    <t>VALERIA</t>
  </si>
  <si>
    <t>COPPOLA</t>
  </si>
  <si>
    <t>ANTONIA</t>
  </si>
  <si>
    <t>SORCI</t>
  </si>
  <si>
    <t>DI CARLO</t>
  </si>
  <si>
    <t>ROMAGNOLI</t>
  </si>
  <si>
    <t>ANGELELLI</t>
  </si>
  <si>
    <t>CERRONI</t>
  </si>
  <si>
    <t>CANNAS</t>
  </si>
  <si>
    <t>VOLPI</t>
  </si>
  <si>
    <t>JHONATHAN</t>
  </si>
  <si>
    <t>NIOI</t>
  </si>
  <si>
    <t>LOMBARDO</t>
  </si>
  <si>
    <t>COSTANTINI</t>
  </si>
  <si>
    <t>SPERANZA</t>
  </si>
  <si>
    <t>GIANCARLO</t>
  </si>
  <si>
    <t xml:space="preserve"> RANKING MASTER 2004-05 </t>
  </si>
  <si>
    <t>FIS - AMIS</t>
  </si>
  <si>
    <t>RANKING MASTER 2004-05</t>
  </si>
  <si>
    <t>Firenze</t>
  </si>
  <si>
    <t>26-27/02/05</t>
  </si>
  <si>
    <t>SPITALERI</t>
  </si>
  <si>
    <t>BIAGIA</t>
  </si>
  <si>
    <t>MARGIACCHI</t>
  </si>
  <si>
    <t>RAMPONE</t>
  </si>
  <si>
    <t>GUENDALINA</t>
  </si>
  <si>
    <t>TEMPESTINI</t>
  </si>
  <si>
    <t>MARESCA</t>
  </si>
  <si>
    <t>MICHON</t>
  </si>
  <si>
    <t>PISCH</t>
  </si>
  <si>
    <t>MUTTON</t>
  </si>
  <si>
    <t>OTTAVIO</t>
  </si>
  <si>
    <t>TVCON</t>
  </si>
  <si>
    <t>IMPALLOMENI</t>
  </si>
  <si>
    <t>ALEMANNO</t>
  </si>
  <si>
    <t>BRESCHI</t>
  </si>
  <si>
    <t>FONTANELLA</t>
  </si>
  <si>
    <t>FIACC</t>
  </si>
  <si>
    <t>IANNUZZI</t>
  </si>
  <si>
    <t>CESARE</t>
  </si>
  <si>
    <t>MOLINO</t>
  </si>
  <si>
    <t>NOCENTINI</t>
  </si>
  <si>
    <t>PTCHI</t>
  </si>
  <si>
    <t>MARINI</t>
  </si>
  <si>
    <t>MONTEFUSCO</t>
  </si>
  <si>
    <t>LIPIO</t>
  </si>
  <si>
    <t>CORTIGIANI</t>
  </si>
  <si>
    <t>Data di nascita</t>
  </si>
  <si>
    <t>Codice FIS</t>
  </si>
  <si>
    <t>Società</t>
  </si>
  <si>
    <t>MARIA PAOLA</t>
  </si>
  <si>
    <t>Livorno</t>
  </si>
  <si>
    <t>ANNA  MARIA</t>
  </si>
  <si>
    <t>BIGAGLI</t>
  </si>
  <si>
    <t>CRISTIANO</t>
  </si>
  <si>
    <t>NENNA</t>
  </si>
  <si>
    <t>IDE</t>
  </si>
  <si>
    <t>EIJCHI</t>
  </si>
  <si>
    <t>Giappone</t>
  </si>
  <si>
    <t>ARESU</t>
  </si>
  <si>
    <t>GIANLUCA</t>
  </si>
  <si>
    <t>PRESTE</t>
  </si>
  <si>
    <t>II</t>
  </si>
  <si>
    <t>TVCAS</t>
  </si>
  <si>
    <t>aggiornato al 01 marzo 2005</t>
  </si>
  <si>
    <t>n. 6 aggiornato al 01 aprile 2005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</si>
</sst>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.000"/>
    <numFmt numFmtId="179" formatCode="0.00_ ;\-0.00\ "/>
    <numFmt numFmtId="180" formatCode="dd/mm/yy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Bradley Hand ITC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2" borderId="3" xfId="0" applyNumberFormat="1" applyFont="1" applyFill="1" applyBorder="1" applyAlignment="1" applyProtection="1">
      <alignment horizontal="center"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2" borderId="4" xfId="0" applyNumberFormat="1" applyFont="1" applyFill="1" applyBorder="1" applyAlignment="1" applyProtection="1">
      <alignment horizontal="center" vertical="top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9" fontId="0" fillId="0" borderId="1" xfId="0" applyNumberFormat="1" applyFill="1" applyBorder="1" applyAlignment="1" applyProtection="1">
      <alignment horizontal="center" vertical="center"/>
      <protection locked="0"/>
    </xf>
    <xf numFmtId="179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17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9" fontId="0" fillId="0" borderId="1" xfId="0" applyNumberForma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2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center" vertical="top"/>
      <protection locked="0"/>
    </xf>
    <xf numFmtId="179" fontId="3" fillId="0" borderId="4" xfId="0" applyNumberFormat="1" applyFont="1" applyFill="1" applyBorder="1" applyAlignment="1" applyProtection="1">
      <alignment horizontal="center" vertical="top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79" fontId="0" fillId="0" borderId="1" xfId="0" applyNumberFormat="1" applyFont="1" applyBorder="1" applyAlignment="1" applyProtection="1">
      <alignment horizontal="center"/>
      <protection locked="0"/>
    </xf>
    <xf numFmtId="17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Fill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6" xfId="0" applyNumberFormat="1" applyBorder="1" applyAlignment="1" applyProtection="1">
      <alignment horizontal="center"/>
      <protection locked="0"/>
    </xf>
    <xf numFmtId="180" fontId="0" fillId="0" borderId="6" xfId="0" applyNumberForma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5.28125" style="4" bestFit="1" customWidth="1"/>
    <col min="3" max="3" width="6.7109375" style="54" customWidth="1"/>
    <col min="4" max="4" width="16.7109375" style="1" customWidth="1"/>
    <col min="5" max="5" width="15.00390625" style="1" bestFit="1" customWidth="1"/>
    <col min="6" max="6" width="8.140625" style="3" bestFit="1" customWidth="1"/>
    <col min="7" max="7" width="7.00390625" style="4" bestFit="1" customWidth="1"/>
    <col min="8" max="8" width="7.7109375" style="1" customWidth="1"/>
    <col min="9" max="10" width="8.7109375" style="6" customWidth="1"/>
    <col min="11" max="11" width="10.140625" style="6" customWidth="1"/>
    <col min="12" max="14" width="8.7109375" style="6" customWidth="1"/>
    <col min="15" max="15" width="8.7109375" style="1" customWidth="1"/>
    <col min="16" max="16" width="8.7109375" style="4" customWidth="1"/>
    <col min="17" max="16384" width="9.140625" style="1" customWidth="1"/>
  </cols>
  <sheetData>
    <row r="1" spans="1:16" ht="12.75">
      <c r="A1" s="123" t="s">
        <v>595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124" t="s">
        <v>594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16" ht="12.75">
      <c r="A3" s="127" t="s">
        <v>471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1:16" ht="12.75">
      <c r="A4" s="130" t="s">
        <v>643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31"/>
    </row>
    <row r="5" ht="12.75">
      <c r="O5" s="4"/>
    </row>
    <row r="6" spans="1:16" ht="12.75">
      <c r="A6" s="133" t="s">
        <v>1</v>
      </c>
      <c r="B6" s="133" t="s">
        <v>2</v>
      </c>
      <c r="C6" s="136" t="s">
        <v>3</v>
      </c>
      <c r="D6" s="133" t="s">
        <v>4</v>
      </c>
      <c r="E6" s="133" t="s">
        <v>5</v>
      </c>
      <c r="F6" s="140" t="s">
        <v>625</v>
      </c>
      <c r="G6" s="143" t="s">
        <v>626</v>
      </c>
      <c r="H6" s="139" t="s">
        <v>627</v>
      </c>
      <c r="I6" s="10" t="s">
        <v>6</v>
      </c>
      <c r="J6" s="11" t="s">
        <v>7</v>
      </c>
      <c r="K6" s="10" t="s">
        <v>8</v>
      </c>
      <c r="L6" s="11" t="s">
        <v>9</v>
      </c>
      <c r="M6" s="11" t="s">
        <v>10</v>
      </c>
      <c r="N6" s="12" t="s">
        <v>11</v>
      </c>
      <c r="O6" s="10" t="s">
        <v>12</v>
      </c>
      <c r="P6" s="12" t="s">
        <v>13</v>
      </c>
    </row>
    <row r="7" spans="1:16" ht="12.75">
      <c r="A7" s="134"/>
      <c r="B7" s="134"/>
      <c r="C7" s="137"/>
      <c r="D7" s="134"/>
      <c r="E7" s="134"/>
      <c r="F7" s="141"/>
      <c r="G7" s="144"/>
      <c r="H7" s="139"/>
      <c r="I7" s="15" t="s">
        <v>16</v>
      </c>
      <c r="J7" s="15" t="s">
        <v>17</v>
      </c>
      <c r="K7" s="16" t="s">
        <v>14</v>
      </c>
      <c r="L7" s="16" t="s">
        <v>15</v>
      </c>
      <c r="M7" s="16" t="s">
        <v>572</v>
      </c>
      <c r="N7" s="16" t="s">
        <v>597</v>
      </c>
      <c r="O7" s="16" t="s">
        <v>629</v>
      </c>
      <c r="P7" s="16"/>
    </row>
    <row r="8" spans="1:16" ht="12.75">
      <c r="A8" s="135"/>
      <c r="B8" s="135"/>
      <c r="C8" s="138"/>
      <c r="D8" s="135"/>
      <c r="E8" s="135"/>
      <c r="F8" s="142"/>
      <c r="G8" s="145"/>
      <c r="H8" s="139"/>
      <c r="I8" s="107" t="s">
        <v>19</v>
      </c>
      <c r="J8" s="107" t="s">
        <v>20</v>
      </c>
      <c r="K8" s="106" t="s">
        <v>497</v>
      </c>
      <c r="L8" s="106" t="s">
        <v>518</v>
      </c>
      <c r="M8" s="106" t="s">
        <v>573</v>
      </c>
      <c r="N8" s="106" t="s">
        <v>598</v>
      </c>
      <c r="O8" s="112">
        <v>38430</v>
      </c>
      <c r="P8" s="106"/>
    </row>
    <row r="9" spans="1:16" ht="12.75" customHeight="1">
      <c r="A9" s="20" t="str">
        <f aca="true" ca="1" t="shared" si="0" ref="A9:A32">IF(F9="","N.D.",IF((YEAR(NOW()+153)-YEAR(F9))&lt;40,"O",IF((YEAR(NOW()+153)-YEAR(F9))&lt;50,"I",IF((YEAR(NOW()+153)-YEAR(F9))&lt;60,"II","III"))))</f>
        <v>III</v>
      </c>
      <c r="B9" s="20">
        <f aca="true" t="shared" si="1" ref="B9:B32">RANK(C9,$C$9:$C$32,0)</f>
        <v>1</v>
      </c>
      <c r="C9" s="21">
        <f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62.934999999999995</v>
      </c>
      <c r="D9" s="34" t="s">
        <v>129</v>
      </c>
      <c r="E9" s="34" t="s">
        <v>130</v>
      </c>
      <c r="F9" s="117">
        <v>17777</v>
      </c>
      <c r="G9" s="45">
        <v>103090</v>
      </c>
      <c r="H9" s="37" t="s">
        <v>66</v>
      </c>
      <c r="I9" s="102">
        <v>46.2</v>
      </c>
      <c r="J9" s="102">
        <v>146</v>
      </c>
      <c r="K9" s="39"/>
      <c r="L9" s="39">
        <v>36.5</v>
      </c>
      <c r="M9" s="39">
        <v>23.04</v>
      </c>
      <c r="N9" s="39"/>
      <c r="O9" s="95"/>
      <c r="P9" s="39"/>
    </row>
    <row r="10" spans="1:16" ht="12.75" customHeight="1">
      <c r="A10" s="20" t="str">
        <f ca="1" t="shared" si="0"/>
        <v>II</v>
      </c>
      <c r="B10" s="20">
        <f t="shared" si="1"/>
        <v>2</v>
      </c>
      <c r="C10" s="21">
        <f aca="true" t="shared" si="2" ref="C10:C32">IF(COUNTA(I10:P10)&gt;3,AVERAGE(LARGE(I10:P10,1),LARGE(I10:P10,2),LARGE(I10:P10,3),LARGE(I10:P10,4)),IF(COUNTA(I10:P10)&gt;2,AVERAGE(LARGE(I10:P10,1),LARGE(I10:P10,2),LARGE(I10:P10,3),0),IF(COUNTA(I10:P10)&gt;1,AVERAGE(LARGE(I10:P10,1),LARGE(I10:P10,2),0,0),IF(COUNTA(I10:P10)=1,AVERAGE(LARGE(I10:P10,1),0,0,0),0))))</f>
        <v>48.475</v>
      </c>
      <c r="D10" s="43" t="s">
        <v>138</v>
      </c>
      <c r="E10" s="43" t="s">
        <v>139</v>
      </c>
      <c r="F10" s="118">
        <v>20447</v>
      </c>
      <c r="G10" s="45">
        <v>140410</v>
      </c>
      <c r="H10" s="44" t="s">
        <v>140</v>
      </c>
      <c r="I10" s="102">
        <v>38.5</v>
      </c>
      <c r="J10" s="102">
        <v>92.4</v>
      </c>
      <c r="K10" s="39"/>
      <c r="L10" s="39">
        <v>33</v>
      </c>
      <c r="M10" s="39">
        <v>30</v>
      </c>
      <c r="N10" s="39"/>
      <c r="O10" s="95">
        <v>30</v>
      </c>
      <c r="P10" s="39"/>
    </row>
    <row r="11" spans="1:16" ht="12.75" customHeight="1">
      <c r="A11" s="20" t="str">
        <f ca="1" t="shared" si="0"/>
        <v>II</v>
      </c>
      <c r="B11" s="20">
        <f t="shared" si="1"/>
        <v>3</v>
      </c>
      <c r="C11" s="21">
        <f t="shared" si="2"/>
        <v>40.7875</v>
      </c>
      <c r="D11" s="34" t="s">
        <v>390</v>
      </c>
      <c r="E11" s="34" t="s">
        <v>391</v>
      </c>
      <c r="F11" s="117">
        <v>21129</v>
      </c>
      <c r="G11" s="45">
        <v>147486</v>
      </c>
      <c r="H11" s="37" t="s">
        <v>179</v>
      </c>
      <c r="I11" s="102">
        <v>32.23</v>
      </c>
      <c r="J11" s="102">
        <v>64.42</v>
      </c>
      <c r="K11" s="39">
        <v>36.5</v>
      </c>
      <c r="L11" s="39">
        <v>30</v>
      </c>
      <c r="M11" s="39">
        <v>23.03</v>
      </c>
      <c r="N11" s="39">
        <v>30</v>
      </c>
      <c r="O11" s="95"/>
      <c r="P11" s="39"/>
    </row>
    <row r="12" spans="1:16" s="80" customFormat="1" ht="12.75" customHeight="1">
      <c r="A12" s="20" t="str">
        <f ca="1" t="shared" si="0"/>
        <v>O</v>
      </c>
      <c r="B12" s="20">
        <f t="shared" si="1"/>
        <v>4</v>
      </c>
      <c r="C12" s="21">
        <f t="shared" si="2"/>
        <v>37</v>
      </c>
      <c r="D12" s="43" t="s">
        <v>570</v>
      </c>
      <c r="E12" s="34" t="s">
        <v>571</v>
      </c>
      <c r="F12" s="117">
        <v>26318</v>
      </c>
      <c r="G12" s="45">
        <v>612520</v>
      </c>
      <c r="H12" s="37" t="s">
        <v>277</v>
      </c>
      <c r="I12" s="102">
        <v>42</v>
      </c>
      <c r="J12" s="102">
        <v>33</v>
      </c>
      <c r="K12" s="39"/>
      <c r="L12" s="39"/>
      <c r="M12" s="39">
        <v>36.5</v>
      </c>
      <c r="N12" s="39">
        <v>36.5</v>
      </c>
      <c r="O12" s="95"/>
      <c r="P12" s="39"/>
    </row>
    <row r="13" spans="1:16" s="80" customFormat="1" ht="12.75" customHeight="1">
      <c r="A13" s="20" t="str">
        <f ca="1" t="shared" si="0"/>
        <v>II</v>
      </c>
      <c r="B13" s="20">
        <f t="shared" si="1"/>
        <v>5</v>
      </c>
      <c r="C13" s="21">
        <f t="shared" si="2"/>
        <v>33.3625</v>
      </c>
      <c r="D13" s="43" t="s">
        <v>425</v>
      </c>
      <c r="E13" s="43" t="s">
        <v>426</v>
      </c>
      <c r="F13" s="117">
        <v>21211</v>
      </c>
      <c r="G13" s="45">
        <v>610752</v>
      </c>
      <c r="H13" s="44" t="s">
        <v>427</v>
      </c>
      <c r="I13" s="102"/>
      <c r="J13" s="102">
        <v>64.41</v>
      </c>
      <c r="K13" s="39"/>
      <c r="L13" s="39">
        <v>23.02</v>
      </c>
      <c r="M13" s="39">
        <v>23.01</v>
      </c>
      <c r="N13" s="77"/>
      <c r="O13" s="113">
        <v>23.01</v>
      </c>
      <c r="P13" s="77"/>
    </row>
    <row r="14" spans="1:16" ht="12.75" customHeight="1">
      <c r="A14" s="20" t="str">
        <f ca="1" t="shared" si="0"/>
        <v>II</v>
      </c>
      <c r="B14" s="20">
        <f t="shared" si="1"/>
        <v>6</v>
      </c>
      <c r="C14" s="21">
        <f t="shared" si="2"/>
        <v>29.25</v>
      </c>
      <c r="D14" s="43" t="s">
        <v>473</v>
      </c>
      <c r="E14" s="43" t="s">
        <v>474</v>
      </c>
      <c r="F14" s="118">
        <v>21735</v>
      </c>
      <c r="G14" s="45">
        <v>141690</v>
      </c>
      <c r="H14" s="44" t="s">
        <v>50</v>
      </c>
      <c r="I14" s="46"/>
      <c r="J14" s="46">
        <v>84</v>
      </c>
      <c r="K14" s="39"/>
      <c r="L14" s="39"/>
      <c r="M14" s="39"/>
      <c r="N14" s="39">
        <v>33</v>
      </c>
      <c r="O14" s="95"/>
      <c r="P14" s="39"/>
    </row>
    <row r="15" spans="1:16" ht="12.75" customHeight="1">
      <c r="A15" s="20" t="str">
        <f ca="1" t="shared" si="0"/>
        <v>O</v>
      </c>
      <c r="B15" s="20">
        <f t="shared" si="1"/>
        <v>7</v>
      </c>
      <c r="C15" s="21">
        <f t="shared" si="2"/>
        <v>27.375</v>
      </c>
      <c r="D15" s="43" t="s">
        <v>475</v>
      </c>
      <c r="E15" s="43" t="s">
        <v>476</v>
      </c>
      <c r="F15" s="117">
        <v>26223</v>
      </c>
      <c r="G15" s="45">
        <v>102515</v>
      </c>
      <c r="H15" s="44" t="s">
        <v>143</v>
      </c>
      <c r="I15" s="102">
        <v>73</v>
      </c>
      <c r="J15" s="102"/>
      <c r="K15" s="39"/>
      <c r="L15" s="39"/>
      <c r="M15" s="39"/>
      <c r="N15" s="39"/>
      <c r="O15" s="95">
        <v>36.5</v>
      </c>
      <c r="P15" s="39"/>
    </row>
    <row r="16" spans="1:16" ht="12.75" customHeight="1">
      <c r="A16" s="20" t="str">
        <f ca="1" t="shared" si="0"/>
        <v>I</v>
      </c>
      <c r="B16" s="20">
        <f t="shared" si="1"/>
        <v>8</v>
      </c>
      <c r="C16" s="21">
        <f t="shared" si="2"/>
        <v>24.560000000000002</v>
      </c>
      <c r="D16" s="30" t="s">
        <v>434</v>
      </c>
      <c r="E16" s="30" t="s">
        <v>435</v>
      </c>
      <c r="F16" s="119">
        <v>23894</v>
      </c>
      <c r="G16" s="9">
        <v>105280</v>
      </c>
      <c r="H16" s="31" t="s">
        <v>197</v>
      </c>
      <c r="I16" s="103">
        <v>32.24</v>
      </c>
      <c r="J16" s="103"/>
      <c r="K16" s="28"/>
      <c r="L16" s="28"/>
      <c r="M16" s="28">
        <v>33</v>
      </c>
      <c r="N16" s="108"/>
      <c r="O16" s="81">
        <v>33</v>
      </c>
      <c r="P16" s="28"/>
    </row>
    <row r="17" spans="1:16" ht="12.75" customHeight="1">
      <c r="A17" s="20" t="str">
        <f ca="1" t="shared" si="0"/>
        <v>I</v>
      </c>
      <c r="B17" s="20">
        <f t="shared" si="1"/>
        <v>9</v>
      </c>
      <c r="C17" s="21">
        <f t="shared" si="2"/>
        <v>21.860000000000003</v>
      </c>
      <c r="D17" s="30" t="s">
        <v>141</v>
      </c>
      <c r="E17" s="22" t="s">
        <v>142</v>
      </c>
      <c r="F17" s="119">
        <v>22100</v>
      </c>
      <c r="G17" s="9">
        <v>613714</v>
      </c>
      <c r="H17" s="22" t="s">
        <v>40</v>
      </c>
      <c r="I17" s="26"/>
      <c r="J17" s="26">
        <v>64.43</v>
      </c>
      <c r="K17" s="28"/>
      <c r="L17" s="28"/>
      <c r="M17" s="28"/>
      <c r="N17" s="81">
        <v>23.01</v>
      </c>
      <c r="O17" s="81"/>
      <c r="P17" s="28"/>
    </row>
    <row r="18" spans="1:16" ht="12.75" customHeight="1">
      <c r="A18" s="20" t="str">
        <f ca="1" t="shared" si="0"/>
        <v>O</v>
      </c>
      <c r="B18" s="20">
        <f t="shared" si="1"/>
        <v>10</v>
      </c>
      <c r="C18" s="21">
        <f>IF(COUNTA(I18:P18)&gt;3,AVERAGE(LARGE(I18:P18,1),LARGE(I18:P18,2),LARGE(I18:P18,3),LARGE(I18:P18,4)),IF(COUNTA(I18:P18)&gt;2,AVERAGE(LARGE(I18:P18,1),LARGE(I18:P18,2),LARGE(I18:P18,3),0),IF(COUNTA(I18:P18)&gt;1,AVERAGE(LARGE(I18:P18,1),LARGE(I18:P18,2),0,0),IF(COUNTA(I18:P18)=1,AVERAGE(LARGE(I18:P18,1),0,0,0),0))))</f>
        <v>21.310000000000002</v>
      </c>
      <c r="D18" s="43" t="s">
        <v>385</v>
      </c>
      <c r="E18" s="43" t="s">
        <v>472</v>
      </c>
      <c r="F18" s="118">
        <v>26268</v>
      </c>
      <c r="G18" s="45">
        <v>610618</v>
      </c>
      <c r="H18" s="44" t="s">
        <v>523</v>
      </c>
      <c r="I18" s="102">
        <v>32.21</v>
      </c>
      <c r="J18" s="102">
        <v>30</v>
      </c>
      <c r="K18" s="39"/>
      <c r="L18" s="39">
        <v>23.03</v>
      </c>
      <c r="M18" s="39"/>
      <c r="N18" s="77"/>
      <c r="O18" s="113"/>
      <c r="P18" s="77"/>
    </row>
    <row r="19" spans="1:16" ht="12.75" customHeight="1">
      <c r="A19" s="20" t="str">
        <f ca="1" t="shared" si="0"/>
        <v>II</v>
      </c>
      <c r="B19" s="20">
        <f t="shared" si="1"/>
        <v>11</v>
      </c>
      <c r="C19" s="21">
        <f t="shared" si="2"/>
        <v>21</v>
      </c>
      <c r="D19" s="43" t="s">
        <v>127</v>
      </c>
      <c r="E19" s="43" t="s">
        <v>128</v>
      </c>
      <c r="F19" s="118">
        <v>20886</v>
      </c>
      <c r="G19" s="45">
        <v>141975</v>
      </c>
      <c r="H19" s="44" t="s">
        <v>27</v>
      </c>
      <c r="I19" s="46"/>
      <c r="J19" s="46">
        <v>84</v>
      </c>
      <c r="K19" s="39"/>
      <c r="L19" s="39"/>
      <c r="M19" s="39"/>
      <c r="N19" s="39"/>
      <c r="O19" s="95"/>
      <c r="P19" s="39"/>
    </row>
    <row r="20" spans="1:16" s="29" customFormat="1" ht="12.75" customHeight="1">
      <c r="A20" s="20" t="str">
        <f ca="1" t="shared" si="0"/>
        <v>I</v>
      </c>
      <c r="B20" s="20">
        <f t="shared" si="1"/>
        <v>12</v>
      </c>
      <c r="C20" s="21">
        <f t="shared" si="2"/>
        <v>18.25</v>
      </c>
      <c r="D20" s="43" t="s">
        <v>569</v>
      </c>
      <c r="E20" s="43" t="s">
        <v>424</v>
      </c>
      <c r="F20" s="117">
        <v>24440</v>
      </c>
      <c r="G20" s="45">
        <v>104188</v>
      </c>
      <c r="H20" s="44" t="s">
        <v>195</v>
      </c>
      <c r="I20" s="102"/>
      <c r="J20" s="102">
        <v>73</v>
      </c>
      <c r="K20" s="39"/>
      <c r="L20" s="39"/>
      <c r="M20" s="39"/>
      <c r="N20" s="39"/>
      <c r="O20" s="95"/>
      <c r="P20" s="39"/>
    </row>
    <row r="21" spans="1:16" s="29" customFormat="1" ht="12.75" customHeight="1">
      <c r="A21" s="20" t="str">
        <f ca="1" t="shared" si="0"/>
        <v>III</v>
      </c>
      <c r="B21" s="20">
        <f t="shared" si="1"/>
        <v>13</v>
      </c>
      <c r="C21" s="21">
        <f t="shared" si="2"/>
        <v>16.11</v>
      </c>
      <c r="D21" s="43" t="s">
        <v>417</v>
      </c>
      <c r="E21" s="44" t="s">
        <v>477</v>
      </c>
      <c r="F21" s="118">
        <v>16410</v>
      </c>
      <c r="G21" s="61">
        <v>140311</v>
      </c>
      <c r="H21" s="44" t="s">
        <v>91</v>
      </c>
      <c r="I21" s="46"/>
      <c r="J21" s="46">
        <v>64.44</v>
      </c>
      <c r="K21" s="39"/>
      <c r="L21" s="39"/>
      <c r="M21" s="39"/>
      <c r="N21" s="39"/>
      <c r="O21" s="95"/>
      <c r="P21" s="39"/>
    </row>
    <row r="22" spans="1:16" ht="12.75" customHeight="1">
      <c r="A22" s="20" t="str">
        <f ca="1" t="shared" si="0"/>
        <v>O</v>
      </c>
      <c r="B22" s="20">
        <f t="shared" si="1"/>
        <v>14</v>
      </c>
      <c r="C22" s="21">
        <f t="shared" si="2"/>
        <v>13.26</v>
      </c>
      <c r="D22" s="43" t="s">
        <v>521</v>
      </c>
      <c r="E22" s="34" t="s">
        <v>522</v>
      </c>
      <c r="F22" s="117">
        <v>27609</v>
      </c>
      <c r="G22" s="45">
        <v>614186</v>
      </c>
      <c r="H22" s="34" t="s">
        <v>152</v>
      </c>
      <c r="I22" s="46"/>
      <c r="J22" s="46"/>
      <c r="K22" s="46"/>
      <c r="L22" s="46">
        <v>23.04</v>
      </c>
      <c r="M22" s="46"/>
      <c r="N22" s="39">
        <v>30</v>
      </c>
      <c r="O22" s="79"/>
      <c r="P22" s="45"/>
    </row>
    <row r="23" spans="1:16" ht="12.75" customHeight="1">
      <c r="A23" s="20" t="str">
        <f ca="1" t="shared" si="0"/>
        <v>I</v>
      </c>
      <c r="B23" s="20">
        <f t="shared" si="1"/>
        <v>14</v>
      </c>
      <c r="C23" s="21">
        <f t="shared" si="2"/>
        <v>13.26</v>
      </c>
      <c r="D23" s="43" t="s">
        <v>574</v>
      </c>
      <c r="E23" s="34" t="s">
        <v>575</v>
      </c>
      <c r="F23" s="117">
        <v>25567</v>
      </c>
      <c r="G23" s="45">
        <v>105268</v>
      </c>
      <c r="H23" s="34" t="s">
        <v>197</v>
      </c>
      <c r="I23" s="46"/>
      <c r="J23" s="46"/>
      <c r="K23" s="46"/>
      <c r="L23" s="46"/>
      <c r="M23" s="46">
        <v>30</v>
      </c>
      <c r="N23" s="39"/>
      <c r="O23" s="79">
        <v>23.04</v>
      </c>
      <c r="P23" s="45"/>
    </row>
    <row r="24" spans="1:16" ht="12.75" customHeight="1">
      <c r="A24" s="20" t="str">
        <f ca="1" t="shared" si="0"/>
        <v>I</v>
      </c>
      <c r="B24" s="20">
        <f t="shared" si="1"/>
        <v>16</v>
      </c>
      <c r="C24" s="21">
        <f t="shared" si="2"/>
        <v>11.515</v>
      </c>
      <c r="D24" s="43" t="s">
        <v>601</v>
      </c>
      <c r="E24" s="34" t="s">
        <v>435</v>
      </c>
      <c r="F24" s="117">
        <v>23749</v>
      </c>
      <c r="G24" s="45">
        <v>601123</v>
      </c>
      <c r="H24" s="34" t="s">
        <v>214</v>
      </c>
      <c r="I24" s="46"/>
      <c r="J24" s="46"/>
      <c r="K24" s="46"/>
      <c r="L24" s="46"/>
      <c r="M24" s="46"/>
      <c r="N24" s="45">
        <v>23.03</v>
      </c>
      <c r="O24" s="79">
        <v>23.03</v>
      </c>
      <c r="P24" s="45"/>
    </row>
    <row r="25" spans="1:16" ht="12.75" customHeight="1">
      <c r="A25" s="20" t="str">
        <f ca="1" t="shared" si="0"/>
        <v>III</v>
      </c>
      <c r="B25" s="20">
        <f t="shared" si="1"/>
        <v>17</v>
      </c>
      <c r="C25" s="21">
        <f t="shared" si="2"/>
        <v>10.149999999999999</v>
      </c>
      <c r="D25" s="43" t="s">
        <v>479</v>
      </c>
      <c r="E25" s="43" t="s">
        <v>150</v>
      </c>
      <c r="F25" s="118">
        <v>14806</v>
      </c>
      <c r="G25" s="47" t="s">
        <v>480</v>
      </c>
      <c r="H25" s="44" t="s">
        <v>481</v>
      </c>
      <c r="I25" s="102"/>
      <c r="J25" s="102"/>
      <c r="K25" s="102"/>
      <c r="L25" s="39"/>
      <c r="M25" s="39">
        <v>23.02</v>
      </c>
      <c r="N25" s="39"/>
      <c r="O25" s="95">
        <v>17.58</v>
      </c>
      <c r="P25" s="39"/>
    </row>
    <row r="26" spans="1:16" ht="12.75" customHeight="1">
      <c r="A26" s="20" t="str">
        <f ca="1" t="shared" si="0"/>
        <v>I</v>
      </c>
      <c r="B26" s="20">
        <f t="shared" si="1"/>
        <v>18</v>
      </c>
      <c r="C26" s="21">
        <f t="shared" si="2"/>
        <v>8.25</v>
      </c>
      <c r="D26" s="43" t="s">
        <v>483</v>
      </c>
      <c r="E26" s="34" t="s">
        <v>484</v>
      </c>
      <c r="F26" s="117">
        <v>22161</v>
      </c>
      <c r="G26" s="45">
        <v>121228</v>
      </c>
      <c r="H26" s="34" t="s">
        <v>485</v>
      </c>
      <c r="I26" s="46"/>
      <c r="J26" s="46"/>
      <c r="K26" s="39">
        <v>33</v>
      </c>
      <c r="L26" s="39"/>
      <c r="M26" s="39"/>
      <c r="N26" s="39"/>
      <c r="O26" s="95"/>
      <c r="P26" s="39"/>
    </row>
    <row r="27" spans="1:16" ht="12.75" customHeight="1">
      <c r="A27" s="20" t="str">
        <f ca="1" t="shared" si="0"/>
        <v>O</v>
      </c>
      <c r="B27" s="20">
        <f t="shared" si="1"/>
        <v>19</v>
      </c>
      <c r="C27" s="21">
        <f t="shared" si="2"/>
        <v>8.055</v>
      </c>
      <c r="D27" s="43" t="s">
        <v>478</v>
      </c>
      <c r="E27" s="43" t="s">
        <v>128</v>
      </c>
      <c r="F27" s="117">
        <v>27341</v>
      </c>
      <c r="G27" s="45">
        <v>600189</v>
      </c>
      <c r="H27" s="44" t="s">
        <v>209</v>
      </c>
      <c r="I27" s="102">
        <v>32.22</v>
      </c>
      <c r="J27" s="102"/>
      <c r="K27" s="102"/>
      <c r="L27" s="39"/>
      <c r="M27" s="39"/>
      <c r="N27" s="39"/>
      <c r="O27" s="95"/>
      <c r="P27" s="39"/>
    </row>
    <row r="28" spans="1:16" ht="12.75" customHeight="1">
      <c r="A28" s="20" t="str">
        <f ca="1" t="shared" si="0"/>
        <v>I</v>
      </c>
      <c r="B28" s="20">
        <f t="shared" si="1"/>
        <v>20</v>
      </c>
      <c r="C28" s="21">
        <f t="shared" si="2"/>
        <v>7.5</v>
      </c>
      <c r="D28" s="43" t="s">
        <v>151</v>
      </c>
      <c r="E28" s="34" t="s">
        <v>519</v>
      </c>
      <c r="F28" s="117">
        <v>24775</v>
      </c>
      <c r="G28" s="45">
        <v>105798</v>
      </c>
      <c r="H28" s="34" t="s">
        <v>520</v>
      </c>
      <c r="I28" s="46"/>
      <c r="J28" s="46"/>
      <c r="K28" s="46"/>
      <c r="L28" s="46">
        <v>30</v>
      </c>
      <c r="M28" s="46"/>
      <c r="N28" s="39"/>
      <c r="O28" s="79"/>
      <c r="P28" s="45"/>
    </row>
    <row r="29" spans="1:16" ht="12.75" customHeight="1">
      <c r="A29" s="20" t="str">
        <f ca="1" t="shared" si="0"/>
        <v>II</v>
      </c>
      <c r="B29" s="20">
        <f t="shared" si="1"/>
        <v>20</v>
      </c>
      <c r="C29" s="21">
        <f t="shared" si="2"/>
        <v>7.5</v>
      </c>
      <c r="D29" s="34" t="s">
        <v>394</v>
      </c>
      <c r="E29" s="34" t="s">
        <v>391</v>
      </c>
      <c r="F29" s="117">
        <v>20588</v>
      </c>
      <c r="G29" s="45">
        <v>137589</v>
      </c>
      <c r="H29" s="37" t="s">
        <v>182</v>
      </c>
      <c r="I29" s="102"/>
      <c r="J29" s="102"/>
      <c r="K29" s="39"/>
      <c r="L29" s="39"/>
      <c r="M29" s="39"/>
      <c r="N29" s="39"/>
      <c r="O29" s="95">
        <v>30</v>
      </c>
      <c r="P29" s="39"/>
    </row>
    <row r="30" spans="1:16" ht="12.75" customHeight="1">
      <c r="A30" s="20" t="str">
        <f ca="1" t="shared" si="0"/>
        <v>I</v>
      </c>
      <c r="B30" s="20">
        <f t="shared" si="1"/>
        <v>22</v>
      </c>
      <c r="C30" s="21">
        <f t="shared" si="2"/>
        <v>5.76</v>
      </c>
      <c r="D30" s="43" t="s">
        <v>599</v>
      </c>
      <c r="E30" s="34" t="s">
        <v>600</v>
      </c>
      <c r="F30" s="117">
        <v>22957</v>
      </c>
      <c r="G30" s="45">
        <v>612159</v>
      </c>
      <c r="H30" s="34" t="s">
        <v>69</v>
      </c>
      <c r="I30" s="46"/>
      <c r="J30" s="46"/>
      <c r="K30" s="46"/>
      <c r="L30" s="46"/>
      <c r="M30" s="46"/>
      <c r="N30" s="45">
        <v>23.04</v>
      </c>
      <c r="O30" s="79"/>
      <c r="P30" s="45"/>
    </row>
    <row r="31" spans="1:16" ht="12.75" customHeight="1">
      <c r="A31" s="20" t="str">
        <f ca="1" t="shared" si="0"/>
        <v>O</v>
      </c>
      <c r="B31" s="20">
        <f t="shared" si="1"/>
        <v>23</v>
      </c>
      <c r="C31" s="21">
        <f t="shared" si="2"/>
        <v>5.755</v>
      </c>
      <c r="D31" s="43" t="s">
        <v>602</v>
      </c>
      <c r="E31" s="34" t="s">
        <v>603</v>
      </c>
      <c r="F31" s="117">
        <v>25576</v>
      </c>
      <c r="G31" s="45">
        <v>612115</v>
      </c>
      <c r="H31" s="34" t="s">
        <v>69</v>
      </c>
      <c r="I31" s="46"/>
      <c r="J31" s="46"/>
      <c r="K31" s="46"/>
      <c r="L31" s="46"/>
      <c r="M31" s="46"/>
      <c r="N31" s="45">
        <v>23.02</v>
      </c>
      <c r="O31" s="79"/>
      <c r="P31" s="45"/>
    </row>
    <row r="32" spans="1:16" ht="12.75" customHeight="1">
      <c r="A32" s="20" t="str">
        <f ca="1" t="shared" si="0"/>
        <v>II</v>
      </c>
      <c r="B32" s="20">
        <f t="shared" si="1"/>
        <v>23</v>
      </c>
      <c r="C32" s="21">
        <f t="shared" si="2"/>
        <v>5.755</v>
      </c>
      <c r="D32" s="43" t="s">
        <v>415</v>
      </c>
      <c r="E32" s="34" t="s">
        <v>630</v>
      </c>
      <c r="F32" s="35">
        <v>21460</v>
      </c>
      <c r="G32" s="45">
        <v>103489</v>
      </c>
      <c r="H32" s="34" t="s">
        <v>50</v>
      </c>
      <c r="I32" s="46"/>
      <c r="J32" s="46"/>
      <c r="K32" s="46"/>
      <c r="L32" s="46"/>
      <c r="M32" s="46"/>
      <c r="N32" s="46"/>
      <c r="O32" s="79">
        <v>23.02</v>
      </c>
      <c r="P32" s="45"/>
    </row>
    <row r="34" spans="1:4" ht="12.75">
      <c r="A34" s="104" t="s">
        <v>117</v>
      </c>
      <c r="B34" s="104"/>
      <c r="C34" s="132" t="s">
        <v>118</v>
      </c>
      <c r="D34" s="132"/>
    </row>
    <row r="35" spans="1:4" ht="12.75">
      <c r="A35" s="104" t="s">
        <v>119</v>
      </c>
      <c r="B35" s="104"/>
      <c r="C35" s="132" t="s">
        <v>120</v>
      </c>
      <c r="D35" s="132"/>
    </row>
    <row r="36" spans="1:4" ht="12.75">
      <c r="A36" s="104" t="s">
        <v>121</v>
      </c>
      <c r="B36" s="104"/>
      <c r="C36" s="132" t="s">
        <v>122</v>
      </c>
      <c r="D36" s="132"/>
    </row>
    <row r="37" spans="1:4" ht="12.75">
      <c r="A37" s="104" t="s">
        <v>123</v>
      </c>
      <c r="B37" s="104"/>
      <c r="C37" s="132" t="s">
        <v>124</v>
      </c>
      <c r="D37" s="132"/>
    </row>
    <row r="38" spans="1:4" ht="12.75">
      <c r="A38" s="51"/>
      <c r="B38" s="51"/>
      <c r="C38" s="52"/>
      <c r="D38" s="64"/>
    </row>
    <row r="39" spans="1:4" ht="12.75">
      <c r="A39" s="50" t="s">
        <v>495</v>
      </c>
      <c r="B39" s="63"/>
      <c r="C39" s="53"/>
      <c r="D39" s="50"/>
    </row>
    <row r="40" ht="12.75">
      <c r="A40" s="49" t="s">
        <v>125</v>
      </c>
    </row>
  </sheetData>
  <mergeCells count="16">
    <mergeCell ref="H6:H8"/>
    <mergeCell ref="C34:D34"/>
    <mergeCell ref="C35:D35"/>
    <mergeCell ref="C36:D36"/>
    <mergeCell ref="E6:E8"/>
    <mergeCell ref="F6:F8"/>
    <mergeCell ref="G6:G8"/>
    <mergeCell ref="C37:D37"/>
    <mergeCell ref="A6:A8"/>
    <mergeCell ref="B6:B8"/>
    <mergeCell ref="C6:C8"/>
    <mergeCell ref="D6:D8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" customWidth="1"/>
    <col min="3" max="3" width="6.7109375" style="2" customWidth="1"/>
    <col min="4" max="4" width="15.28125" style="1" bestFit="1" customWidth="1"/>
    <col min="5" max="5" width="14.140625" style="1" bestFit="1" customWidth="1"/>
    <col min="6" max="6" width="8.140625" style="3" bestFit="1" customWidth="1"/>
    <col min="7" max="7" width="7.00390625" style="4" bestFit="1" customWidth="1"/>
    <col min="8" max="8" width="7.7109375" style="5" customWidth="1"/>
    <col min="9" max="9" width="8.7109375" style="56" customWidth="1"/>
    <col min="10" max="10" width="8.7109375" style="89" customWidth="1"/>
    <col min="11" max="11" width="8.7109375" style="90" customWidth="1"/>
    <col min="12" max="12" width="10.140625" style="90" customWidth="1"/>
    <col min="13" max="13" width="8.7109375" style="90" customWidth="1"/>
    <col min="14" max="16" width="8.7109375" style="4" customWidth="1"/>
    <col min="17" max="16384" width="9.140625" style="1" customWidth="1"/>
  </cols>
  <sheetData>
    <row r="1" spans="1:16" ht="12.75">
      <c r="A1" s="123" t="s">
        <v>595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 customHeight="1">
      <c r="A2" s="124" t="s">
        <v>596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16" ht="12.75" customHeight="1">
      <c r="A3" s="127" t="s">
        <v>389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1:17" ht="12.75" customHeight="1">
      <c r="A4" s="130" t="s">
        <v>642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31"/>
      <c r="Q4" s="88"/>
    </row>
    <row r="5" spans="15:17" ht="12.75" customHeight="1">
      <c r="O5" s="91"/>
      <c r="P5" s="91"/>
      <c r="Q5" s="80"/>
    </row>
    <row r="6" spans="1:16" ht="12.75">
      <c r="A6" s="139" t="s">
        <v>1</v>
      </c>
      <c r="B6" s="139" t="s">
        <v>2</v>
      </c>
      <c r="C6" s="147" t="s">
        <v>3</v>
      </c>
      <c r="D6" s="133" t="s">
        <v>4</v>
      </c>
      <c r="E6" s="133" t="s">
        <v>5</v>
      </c>
      <c r="F6" s="140" t="s">
        <v>625</v>
      </c>
      <c r="G6" s="143" t="s">
        <v>626</v>
      </c>
      <c r="H6" s="133" t="s">
        <v>627</v>
      </c>
      <c r="I6" s="7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2" t="s">
        <v>11</v>
      </c>
      <c r="O6" s="10" t="s">
        <v>12</v>
      </c>
      <c r="P6" s="12" t="s">
        <v>13</v>
      </c>
    </row>
    <row r="7" spans="1:16" ht="12.75">
      <c r="A7" s="139"/>
      <c r="B7" s="139"/>
      <c r="C7" s="147"/>
      <c r="D7" s="134"/>
      <c r="E7" s="134"/>
      <c r="F7" s="141"/>
      <c r="G7" s="144"/>
      <c r="H7" s="134"/>
      <c r="I7" s="14" t="s">
        <v>16</v>
      </c>
      <c r="J7" s="14" t="s">
        <v>17</v>
      </c>
      <c r="K7" s="16" t="s">
        <v>155</v>
      </c>
      <c r="L7" s="16" t="s">
        <v>14</v>
      </c>
      <c r="M7" s="16" t="s">
        <v>15</v>
      </c>
      <c r="N7" s="16" t="s">
        <v>572</v>
      </c>
      <c r="O7" s="92" t="s">
        <v>597</v>
      </c>
      <c r="P7" s="16"/>
    </row>
    <row r="8" spans="1:16" ht="12.75">
      <c r="A8" s="139"/>
      <c r="B8" s="139"/>
      <c r="C8" s="147"/>
      <c r="D8" s="135"/>
      <c r="E8" s="135"/>
      <c r="F8" s="142"/>
      <c r="G8" s="145"/>
      <c r="H8" s="135"/>
      <c r="I8" s="93" t="s">
        <v>19</v>
      </c>
      <c r="J8" s="93" t="s">
        <v>20</v>
      </c>
      <c r="K8" s="74">
        <v>38256</v>
      </c>
      <c r="L8" s="74" t="s">
        <v>497</v>
      </c>
      <c r="M8" s="74" t="s">
        <v>518</v>
      </c>
      <c r="N8" s="74" t="s">
        <v>573</v>
      </c>
      <c r="O8" s="94" t="s">
        <v>598</v>
      </c>
      <c r="P8" s="19"/>
    </row>
    <row r="9" spans="1:16" s="29" customFormat="1" ht="12.75" customHeight="1">
      <c r="A9" s="20" t="str">
        <f ca="1">IF(F9="","N.D.",IF((YEAR(NOW()+153)-YEAR(F9))&lt;40,"O",IF((YEAR(NOW()+153)-YEAR(F9))&lt;50,"I",IF((YEAR(NOW()+153)-YEAR(F9))&lt;60,"II","III"))))</f>
        <v>III</v>
      </c>
      <c r="B9" s="20">
        <f aca="true" t="shared" si="0" ref="B9:B40">RANK(C9,$C$9:$C$57,0)</f>
        <v>1</v>
      </c>
      <c r="C9" s="21">
        <f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72.5</v>
      </c>
      <c r="D9" s="22" t="s">
        <v>129</v>
      </c>
      <c r="E9" s="22" t="s">
        <v>130</v>
      </c>
      <c r="F9" s="119">
        <v>17777</v>
      </c>
      <c r="G9" s="9">
        <v>103090</v>
      </c>
      <c r="H9" s="24" t="s">
        <v>66</v>
      </c>
      <c r="I9" s="25">
        <v>48</v>
      </c>
      <c r="J9" s="25">
        <v>146</v>
      </c>
      <c r="K9" s="28">
        <v>43.8</v>
      </c>
      <c r="L9" s="28"/>
      <c r="M9" s="28">
        <v>48</v>
      </c>
      <c r="N9" s="28">
        <v>48</v>
      </c>
      <c r="O9" s="28"/>
      <c r="P9" s="28"/>
    </row>
    <row r="10" spans="1:16" s="29" customFormat="1" ht="12.75" customHeight="1">
      <c r="A10" s="20" t="str">
        <f aca="true" ca="1" t="shared" si="1" ref="A10:A57">IF(F10="","N.D.",IF((YEAR(NOW()+153)-YEAR(F10))&lt;40,"O",IF((YEAR(NOW()+153)-YEAR(F10))&lt;50,"I",IF((YEAR(NOW()+153)-YEAR(F10))&lt;60,"II","III"))))</f>
        <v>I</v>
      </c>
      <c r="B10" s="20">
        <f t="shared" si="0"/>
        <v>2</v>
      </c>
      <c r="C10" s="21">
        <f aca="true" t="shared" si="2" ref="C10:C57">IF(COUNTA(I10:P10)&gt;3,AVERAGE(LARGE(I10:P10,1),LARGE(I10:P10,2),LARGE(I10:P10,3),LARGE(I10:P10,4)),IF(COUNTA(I10:P10)&gt;2,AVERAGE(LARGE(I10:P10,1),LARGE(I10:P10,2),LARGE(I10:P10,3),0),IF(COUNTA(I10:P10)&gt;1,AVERAGE(LARGE(I10:P10,1),LARGE(I10:P10,2),0,0),IF(COUNTA(I10:P10)=1,AVERAGE(LARGE(I10:P10,1),0,0,0),0))))</f>
        <v>63.25</v>
      </c>
      <c r="D10" s="34" t="s">
        <v>392</v>
      </c>
      <c r="E10" s="34" t="s">
        <v>393</v>
      </c>
      <c r="F10" s="117">
        <v>23411</v>
      </c>
      <c r="G10" s="45">
        <v>102897</v>
      </c>
      <c r="H10" s="37" t="s">
        <v>140</v>
      </c>
      <c r="I10" s="25">
        <v>28.05</v>
      </c>
      <c r="J10" s="25">
        <v>96</v>
      </c>
      <c r="K10" s="28">
        <v>36</v>
      </c>
      <c r="L10" s="28"/>
      <c r="M10" s="28">
        <v>48</v>
      </c>
      <c r="N10" s="28"/>
      <c r="O10" s="39">
        <v>73</v>
      </c>
      <c r="P10" s="39"/>
    </row>
    <row r="11" spans="1:16" s="29" customFormat="1" ht="12.75" customHeight="1">
      <c r="A11" s="20" t="str">
        <f ca="1" t="shared" si="1"/>
        <v>II</v>
      </c>
      <c r="B11" s="20">
        <f t="shared" si="0"/>
        <v>3</v>
      </c>
      <c r="C11" s="21">
        <f t="shared" si="2"/>
        <v>61.709999999999994</v>
      </c>
      <c r="D11" s="22" t="s">
        <v>138</v>
      </c>
      <c r="E11" s="22" t="s">
        <v>139</v>
      </c>
      <c r="F11" s="119">
        <v>20447</v>
      </c>
      <c r="G11" s="9">
        <v>140410</v>
      </c>
      <c r="H11" s="24" t="s">
        <v>140</v>
      </c>
      <c r="I11" s="95">
        <v>36.83</v>
      </c>
      <c r="J11" s="95">
        <v>105.6</v>
      </c>
      <c r="K11" s="28">
        <v>36</v>
      </c>
      <c r="L11" s="28"/>
      <c r="M11" s="28">
        <v>28.05</v>
      </c>
      <c r="N11" s="28">
        <v>58.4</v>
      </c>
      <c r="O11" s="39">
        <v>46.01</v>
      </c>
      <c r="P11" s="39"/>
    </row>
    <row r="12" spans="1:16" s="29" customFormat="1" ht="12.75" customHeight="1">
      <c r="A12" s="20" t="str">
        <f ca="1" t="shared" si="1"/>
        <v>II</v>
      </c>
      <c r="B12" s="20">
        <f t="shared" si="0"/>
        <v>4</v>
      </c>
      <c r="C12" s="21">
        <f t="shared" si="2"/>
        <v>45.574999999999996</v>
      </c>
      <c r="D12" s="22" t="s">
        <v>399</v>
      </c>
      <c r="E12" s="22" t="s">
        <v>400</v>
      </c>
      <c r="F12" s="119">
        <v>19213</v>
      </c>
      <c r="G12" s="9">
        <v>507786</v>
      </c>
      <c r="H12" s="24" t="s">
        <v>256</v>
      </c>
      <c r="I12" s="95">
        <v>36.82</v>
      </c>
      <c r="J12" s="95">
        <v>73.64</v>
      </c>
      <c r="K12" s="39">
        <v>21.07</v>
      </c>
      <c r="L12" s="39">
        <v>21.08</v>
      </c>
      <c r="M12" s="39">
        <v>28.04</v>
      </c>
      <c r="N12" s="39">
        <v>36.83</v>
      </c>
      <c r="O12" s="39">
        <v>35.01</v>
      </c>
      <c r="P12" s="39"/>
    </row>
    <row r="13" spans="1:16" s="29" customFormat="1" ht="12.75" customHeight="1">
      <c r="A13" s="20" t="str">
        <f ca="1" t="shared" si="1"/>
        <v>II</v>
      </c>
      <c r="B13" s="20">
        <f t="shared" si="0"/>
        <v>5</v>
      </c>
      <c r="C13" s="21">
        <f t="shared" si="2"/>
        <v>45.035</v>
      </c>
      <c r="D13" s="22" t="s">
        <v>390</v>
      </c>
      <c r="E13" s="22" t="s">
        <v>391</v>
      </c>
      <c r="F13" s="119">
        <v>21129</v>
      </c>
      <c r="G13" s="9">
        <v>147486</v>
      </c>
      <c r="H13" s="24" t="s">
        <v>179</v>
      </c>
      <c r="I13" s="25">
        <v>28.01</v>
      </c>
      <c r="J13" s="25">
        <v>96</v>
      </c>
      <c r="K13" s="28">
        <v>27.63</v>
      </c>
      <c r="L13" s="28">
        <v>27.63</v>
      </c>
      <c r="M13" s="28">
        <v>28.07</v>
      </c>
      <c r="N13" s="28">
        <v>28.06</v>
      </c>
      <c r="O13" s="39">
        <v>25.13</v>
      </c>
      <c r="P13" s="39"/>
    </row>
    <row r="14" spans="1:16" s="29" customFormat="1" ht="12.75" customHeight="1">
      <c r="A14" s="20" t="str">
        <f ca="1" t="shared" si="1"/>
        <v>I</v>
      </c>
      <c r="B14" s="20">
        <f t="shared" si="0"/>
        <v>6</v>
      </c>
      <c r="C14" s="21">
        <f t="shared" si="2"/>
        <v>42.4075</v>
      </c>
      <c r="D14" s="22" t="s">
        <v>395</v>
      </c>
      <c r="E14" s="22" t="s">
        <v>396</v>
      </c>
      <c r="F14" s="119">
        <v>23942</v>
      </c>
      <c r="G14" s="9">
        <v>104248</v>
      </c>
      <c r="H14" s="24" t="s">
        <v>274</v>
      </c>
      <c r="I14" s="26">
        <v>36.81</v>
      </c>
      <c r="J14" s="26">
        <v>33</v>
      </c>
      <c r="K14" s="28"/>
      <c r="L14" s="28">
        <v>36</v>
      </c>
      <c r="M14" s="28">
        <v>28.06</v>
      </c>
      <c r="N14" s="28">
        <v>36.82</v>
      </c>
      <c r="O14" s="42">
        <v>60</v>
      </c>
      <c r="P14" s="28"/>
    </row>
    <row r="15" spans="1:16" s="29" customFormat="1" ht="12.75" customHeight="1">
      <c r="A15" s="20" t="str">
        <f ca="1" t="shared" si="1"/>
        <v>II</v>
      </c>
      <c r="B15" s="20">
        <f t="shared" si="0"/>
        <v>7</v>
      </c>
      <c r="C15" s="21">
        <f t="shared" si="2"/>
        <v>41.6275</v>
      </c>
      <c r="D15" s="30" t="s">
        <v>394</v>
      </c>
      <c r="E15" s="30" t="s">
        <v>391</v>
      </c>
      <c r="F15" s="119">
        <v>20588</v>
      </c>
      <c r="G15" s="40">
        <v>137589</v>
      </c>
      <c r="H15" s="31" t="s">
        <v>182</v>
      </c>
      <c r="I15" s="25">
        <v>28.08</v>
      </c>
      <c r="J15" s="25"/>
      <c r="K15" s="28">
        <v>39.6</v>
      </c>
      <c r="L15" s="28"/>
      <c r="M15" s="28">
        <v>52.8</v>
      </c>
      <c r="N15" s="28"/>
      <c r="O15" s="39">
        <v>46.03</v>
      </c>
      <c r="P15" s="39"/>
    </row>
    <row r="16" spans="1:16" s="29" customFormat="1" ht="12.75" customHeight="1">
      <c r="A16" s="20" t="str">
        <f ca="1" t="shared" si="1"/>
        <v>O</v>
      </c>
      <c r="B16" s="20">
        <f t="shared" si="0"/>
        <v>8</v>
      </c>
      <c r="C16" s="21">
        <f t="shared" si="2"/>
        <v>41.42</v>
      </c>
      <c r="D16" s="34" t="s">
        <v>570</v>
      </c>
      <c r="E16" s="34" t="s">
        <v>571</v>
      </c>
      <c r="F16" s="117">
        <v>26318</v>
      </c>
      <c r="G16" s="45">
        <v>612520</v>
      </c>
      <c r="H16" s="37" t="s">
        <v>277</v>
      </c>
      <c r="I16" s="79">
        <v>36.84</v>
      </c>
      <c r="J16" s="95">
        <v>30</v>
      </c>
      <c r="K16" s="45"/>
      <c r="L16" s="39"/>
      <c r="M16" s="39"/>
      <c r="N16" s="39">
        <v>52.8</v>
      </c>
      <c r="O16" s="42">
        <v>46.04</v>
      </c>
      <c r="P16" s="28"/>
    </row>
    <row r="17" spans="1:16" s="29" customFormat="1" ht="12.75" customHeight="1">
      <c r="A17" s="20" t="str">
        <f ca="1" t="shared" si="1"/>
        <v>I</v>
      </c>
      <c r="B17" s="20">
        <f t="shared" si="0"/>
        <v>9</v>
      </c>
      <c r="C17" s="21">
        <f t="shared" si="2"/>
        <v>39.215</v>
      </c>
      <c r="D17" s="30" t="s">
        <v>397</v>
      </c>
      <c r="E17" s="30" t="s">
        <v>398</v>
      </c>
      <c r="F17" s="119">
        <v>23796</v>
      </c>
      <c r="G17" s="40">
        <v>103920</v>
      </c>
      <c r="H17" s="31" t="s">
        <v>206</v>
      </c>
      <c r="I17" s="25">
        <v>44</v>
      </c>
      <c r="J17" s="25">
        <v>30</v>
      </c>
      <c r="K17" s="28">
        <v>27.61</v>
      </c>
      <c r="L17" s="28"/>
      <c r="M17" s="28">
        <v>36.84</v>
      </c>
      <c r="N17" s="28"/>
      <c r="O17" s="39">
        <v>46.02</v>
      </c>
      <c r="P17" s="39"/>
    </row>
    <row r="18" spans="1:16" s="29" customFormat="1" ht="12.75" customHeight="1">
      <c r="A18" s="20" t="str">
        <f ca="1" t="shared" si="1"/>
        <v>II</v>
      </c>
      <c r="B18" s="20">
        <f t="shared" si="0"/>
        <v>10</v>
      </c>
      <c r="C18" s="21">
        <f t="shared" si="2"/>
        <v>38.98</v>
      </c>
      <c r="D18" s="22" t="s">
        <v>144</v>
      </c>
      <c r="E18" s="22" t="s">
        <v>145</v>
      </c>
      <c r="F18" s="119">
        <v>20407</v>
      </c>
      <c r="G18" s="9">
        <v>124539</v>
      </c>
      <c r="H18" s="24" t="s">
        <v>27</v>
      </c>
      <c r="I18" s="95">
        <v>28.02</v>
      </c>
      <c r="J18" s="95">
        <v>56.04</v>
      </c>
      <c r="K18" s="28"/>
      <c r="L18" s="28"/>
      <c r="M18" s="28">
        <v>36.81</v>
      </c>
      <c r="N18" s="28"/>
      <c r="O18" s="28">
        <v>35.05</v>
      </c>
      <c r="P18" s="28"/>
    </row>
    <row r="19" spans="1:16" s="41" customFormat="1" ht="12.75" customHeight="1">
      <c r="A19" s="20" t="str">
        <f ca="1" t="shared" si="1"/>
        <v>O</v>
      </c>
      <c r="B19" s="20">
        <f t="shared" si="0"/>
        <v>11</v>
      </c>
      <c r="C19" s="21">
        <f t="shared" si="2"/>
        <v>33.25</v>
      </c>
      <c r="D19" s="34" t="s">
        <v>422</v>
      </c>
      <c r="E19" s="30" t="s">
        <v>423</v>
      </c>
      <c r="F19" s="119">
        <v>26412</v>
      </c>
      <c r="G19" s="40">
        <v>103913</v>
      </c>
      <c r="H19" s="31" t="s">
        <v>182</v>
      </c>
      <c r="I19" s="25">
        <v>73</v>
      </c>
      <c r="J19" s="25"/>
      <c r="K19" s="9"/>
      <c r="L19" s="28"/>
      <c r="M19" s="28"/>
      <c r="N19" s="28"/>
      <c r="O19" s="28">
        <v>60</v>
      </c>
      <c r="P19" s="28"/>
    </row>
    <row r="20" spans="1:16" s="41" customFormat="1" ht="12.75" customHeight="1">
      <c r="A20" s="20" t="str">
        <f ca="1" t="shared" si="1"/>
        <v>II</v>
      </c>
      <c r="B20" s="20">
        <f t="shared" si="0"/>
        <v>12</v>
      </c>
      <c r="C20" s="21">
        <f t="shared" si="2"/>
        <v>31.32</v>
      </c>
      <c r="D20" s="34" t="s">
        <v>131</v>
      </c>
      <c r="E20" s="34" t="s">
        <v>132</v>
      </c>
      <c r="F20" s="117">
        <v>20536</v>
      </c>
      <c r="G20" s="45">
        <v>146681</v>
      </c>
      <c r="H20" s="37" t="s">
        <v>133</v>
      </c>
      <c r="I20" s="79">
        <v>20.14</v>
      </c>
      <c r="J20" s="79">
        <v>56.07</v>
      </c>
      <c r="K20" s="28">
        <v>21.05</v>
      </c>
      <c r="L20" s="28"/>
      <c r="M20" s="28">
        <v>28.02</v>
      </c>
      <c r="N20" s="28"/>
      <c r="O20" s="42"/>
      <c r="P20" s="28"/>
    </row>
    <row r="21" spans="1:16" s="29" customFormat="1" ht="12.75" customHeight="1">
      <c r="A21" s="20" t="str">
        <f ca="1" t="shared" si="1"/>
        <v>I</v>
      </c>
      <c r="B21" s="20">
        <f t="shared" si="0"/>
        <v>13</v>
      </c>
      <c r="C21" s="21">
        <f t="shared" si="2"/>
        <v>30.585</v>
      </c>
      <c r="D21" s="43" t="s">
        <v>141</v>
      </c>
      <c r="E21" s="34" t="s">
        <v>142</v>
      </c>
      <c r="F21" s="117">
        <v>22100</v>
      </c>
      <c r="G21" s="45">
        <v>613714</v>
      </c>
      <c r="H21" s="34" t="s">
        <v>40</v>
      </c>
      <c r="I21" s="79"/>
      <c r="J21" s="79">
        <v>56.03</v>
      </c>
      <c r="K21" s="9">
        <v>21.06</v>
      </c>
      <c r="L21" s="28"/>
      <c r="M21" s="28">
        <v>20.14</v>
      </c>
      <c r="N21" s="28"/>
      <c r="O21" s="39">
        <v>25.11</v>
      </c>
      <c r="P21" s="39"/>
    </row>
    <row r="22" spans="1:16" s="29" customFormat="1" ht="12.75" customHeight="1">
      <c r="A22" s="20" t="str">
        <f ca="1" t="shared" si="1"/>
        <v>II</v>
      </c>
      <c r="B22" s="20">
        <f t="shared" si="0"/>
        <v>14</v>
      </c>
      <c r="C22" s="21">
        <f t="shared" si="2"/>
        <v>27.165</v>
      </c>
      <c r="D22" s="34" t="s">
        <v>415</v>
      </c>
      <c r="E22" s="34" t="s">
        <v>416</v>
      </c>
      <c r="F22" s="117">
        <v>21460</v>
      </c>
      <c r="G22" s="45">
        <v>103489</v>
      </c>
      <c r="H22" s="37" t="s">
        <v>50</v>
      </c>
      <c r="I22" s="79"/>
      <c r="J22" s="79">
        <v>73.63</v>
      </c>
      <c r="K22" s="39"/>
      <c r="L22" s="39"/>
      <c r="M22" s="39"/>
      <c r="N22" s="39"/>
      <c r="O22" s="28">
        <v>35.03</v>
      </c>
      <c r="P22" s="28"/>
    </row>
    <row r="23" spans="1:16" s="29" customFormat="1" ht="12.75" customHeight="1">
      <c r="A23" s="20" t="str">
        <f ca="1" t="shared" si="1"/>
        <v>O</v>
      </c>
      <c r="B23" s="20">
        <f t="shared" si="0"/>
        <v>15</v>
      </c>
      <c r="C23" s="21">
        <f t="shared" si="2"/>
        <v>26.4</v>
      </c>
      <c r="D23" s="34" t="s">
        <v>501</v>
      </c>
      <c r="E23" s="34" t="s">
        <v>429</v>
      </c>
      <c r="F23" s="117">
        <v>26785</v>
      </c>
      <c r="G23" s="45">
        <v>113374</v>
      </c>
      <c r="H23" s="37" t="s">
        <v>44</v>
      </c>
      <c r="I23" s="79"/>
      <c r="J23" s="79"/>
      <c r="K23" s="79"/>
      <c r="L23" s="39">
        <v>39.6</v>
      </c>
      <c r="M23" s="39"/>
      <c r="N23" s="39"/>
      <c r="O23" s="28">
        <v>66</v>
      </c>
      <c r="P23" s="28"/>
    </row>
    <row r="24" spans="1:16" s="29" customFormat="1" ht="12.75" customHeight="1">
      <c r="A24" s="20" t="str">
        <f ca="1" t="shared" si="1"/>
        <v>I</v>
      </c>
      <c r="B24" s="20">
        <f t="shared" si="0"/>
        <v>16</v>
      </c>
      <c r="C24" s="21">
        <f t="shared" si="2"/>
        <v>23.1225</v>
      </c>
      <c r="D24" s="34" t="s">
        <v>515</v>
      </c>
      <c r="E24" s="34" t="s">
        <v>504</v>
      </c>
      <c r="F24" s="117">
        <v>23135</v>
      </c>
      <c r="G24" s="45">
        <v>607191</v>
      </c>
      <c r="H24" s="37" t="s">
        <v>44</v>
      </c>
      <c r="I24" s="79"/>
      <c r="J24" s="79"/>
      <c r="K24" s="79"/>
      <c r="L24" s="39">
        <v>27.61</v>
      </c>
      <c r="M24" s="39">
        <v>36.83</v>
      </c>
      <c r="N24" s="39">
        <v>28.05</v>
      </c>
      <c r="O24" s="39"/>
      <c r="P24" s="39"/>
    </row>
    <row r="25" spans="1:16" s="29" customFormat="1" ht="12.75" customHeight="1">
      <c r="A25" s="20" t="str">
        <f ca="1" t="shared" si="1"/>
        <v>O</v>
      </c>
      <c r="B25" s="20">
        <f t="shared" si="0"/>
        <v>17</v>
      </c>
      <c r="C25" s="21">
        <f t="shared" si="2"/>
        <v>22.7825</v>
      </c>
      <c r="D25" s="34" t="s">
        <v>436</v>
      </c>
      <c r="E25" s="34" t="s">
        <v>437</v>
      </c>
      <c r="F25" s="117">
        <v>26490</v>
      </c>
      <c r="G25" s="45">
        <v>143541</v>
      </c>
      <c r="H25" s="37" t="s">
        <v>94</v>
      </c>
      <c r="I25" s="79">
        <v>28.03</v>
      </c>
      <c r="J25" s="79"/>
      <c r="K25" s="45"/>
      <c r="L25" s="39"/>
      <c r="M25" s="39">
        <v>28.08</v>
      </c>
      <c r="N25" s="39"/>
      <c r="O25" s="42">
        <v>35.02</v>
      </c>
      <c r="P25" s="28"/>
    </row>
    <row r="26" spans="1:16" s="29" customFormat="1" ht="12.75" customHeight="1">
      <c r="A26" s="20" t="str">
        <f ca="1" t="shared" si="1"/>
        <v>I</v>
      </c>
      <c r="B26" s="20">
        <f t="shared" si="0"/>
        <v>18</v>
      </c>
      <c r="C26" s="21">
        <f t="shared" si="2"/>
        <v>21.017500000000002</v>
      </c>
      <c r="D26" s="34" t="s">
        <v>403</v>
      </c>
      <c r="E26" s="34" t="s">
        <v>404</v>
      </c>
      <c r="F26" s="117">
        <v>22784</v>
      </c>
      <c r="G26" s="45">
        <v>614022</v>
      </c>
      <c r="H26" s="37" t="s">
        <v>40</v>
      </c>
      <c r="I26" s="25">
        <v>28.01</v>
      </c>
      <c r="J26" s="25">
        <v>56.06</v>
      </c>
      <c r="K26" s="28"/>
      <c r="L26" s="28"/>
      <c r="M26" s="28"/>
      <c r="N26" s="28"/>
      <c r="O26" s="28"/>
      <c r="P26" s="28"/>
    </row>
    <row r="27" spans="1:16" s="29" customFormat="1" ht="12.75" customHeight="1">
      <c r="A27" s="20" t="str">
        <f ca="1" t="shared" si="1"/>
        <v>I</v>
      </c>
      <c r="B27" s="20">
        <f t="shared" si="0"/>
        <v>19</v>
      </c>
      <c r="C27" s="21">
        <f t="shared" si="2"/>
        <v>19.057499999999997</v>
      </c>
      <c r="D27" s="34" t="s">
        <v>409</v>
      </c>
      <c r="E27" s="34" t="s">
        <v>128</v>
      </c>
      <c r="F27" s="117">
        <v>22319</v>
      </c>
      <c r="G27" s="45">
        <v>613829</v>
      </c>
      <c r="H27" s="37" t="s">
        <v>410</v>
      </c>
      <c r="I27" s="79">
        <v>20.15</v>
      </c>
      <c r="J27" s="79">
        <v>56.08</v>
      </c>
      <c r="K27" s="39"/>
      <c r="L27" s="39"/>
      <c r="M27" s="39"/>
      <c r="N27" s="39"/>
      <c r="O27" s="39"/>
      <c r="P27" s="39"/>
    </row>
    <row r="28" spans="1:16" ht="12.75" customHeight="1">
      <c r="A28" s="20" t="str">
        <f ca="1" t="shared" si="1"/>
        <v>I</v>
      </c>
      <c r="B28" s="20">
        <f t="shared" si="0"/>
        <v>20</v>
      </c>
      <c r="C28" s="21">
        <f t="shared" si="2"/>
        <v>19.0525</v>
      </c>
      <c r="D28" s="22" t="s">
        <v>405</v>
      </c>
      <c r="E28" s="22" t="s">
        <v>406</v>
      </c>
      <c r="F28" s="119">
        <v>22259</v>
      </c>
      <c r="G28" s="9">
        <v>606622</v>
      </c>
      <c r="H28" s="24" t="s">
        <v>109</v>
      </c>
      <c r="I28" s="79"/>
      <c r="J28" s="79">
        <v>56.05</v>
      </c>
      <c r="K28" s="28"/>
      <c r="L28" s="28"/>
      <c r="M28" s="28">
        <v>20.16</v>
      </c>
      <c r="N28" s="28"/>
      <c r="O28" s="42"/>
      <c r="P28" s="28"/>
    </row>
    <row r="29" spans="1:16" ht="12.75" customHeight="1">
      <c r="A29" s="20" t="str">
        <f ca="1" t="shared" si="1"/>
        <v>III</v>
      </c>
      <c r="B29" s="20">
        <f t="shared" si="0"/>
        <v>21</v>
      </c>
      <c r="C29" s="21">
        <f t="shared" si="2"/>
        <v>19.045</v>
      </c>
      <c r="D29" s="34" t="s">
        <v>411</v>
      </c>
      <c r="E29" s="34" t="s">
        <v>412</v>
      </c>
      <c r="F29" s="117">
        <v>18163</v>
      </c>
      <c r="G29" s="45">
        <v>613175</v>
      </c>
      <c r="H29" s="37" t="s">
        <v>27</v>
      </c>
      <c r="I29" s="79">
        <v>20.16</v>
      </c>
      <c r="J29" s="79">
        <v>56.02</v>
      </c>
      <c r="K29" s="39"/>
      <c r="L29" s="39"/>
      <c r="M29" s="39"/>
      <c r="N29" s="39"/>
      <c r="O29" s="39"/>
      <c r="P29" s="39"/>
    </row>
    <row r="30" spans="1:16" ht="12.75" customHeight="1">
      <c r="A30" s="20" t="str">
        <f ca="1" t="shared" si="1"/>
        <v>III</v>
      </c>
      <c r="B30" s="20">
        <f t="shared" si="0"/>
        <v>22</v>
      </c>
      <c r="C30" s="21">
        <f t="shared" si="2"/>
        <v>18.405</v>
      </c>
      <c r="D30" s="34" t="s">
        <v>417</v>
      </c>
      <c r="E30" s="34" t="s">
        <v>418</v>
      </c>
      <c r="F30" s="117">
        <v>16410</v>
      </c>
      <c r="G30" s="45">
        <v>140311</v>
      </c>
      <c r="H30" s="37" t="s">
        <v>91</v>
      </c>
      <c r="I30" s="79"/>
      <c r="J30" s="79">
        <v>73.62</v>
      </c>
      <c r="K30" s="28"/>
      <c r="L30" s="28"/>
      <c r="M30" s="28"/>
      <c r="N30" s="28"/>
      <c r="O30" s="28"/>
      <c r="P30" s="28"/>
    </row>
    <row r="31" spans="1:16" ht="12.75" customHeight="1">
      <c r="A31" s="20" t="str">
        <f ca="1" t="shared" si="1"/>
        <v>I</v>
      </c>
      <c r="B31" s="20">
        <f t="shared" si="0"/>
        <v>23</v>
      </c>
      <c r="C31" s="21">
        <f t="shared" si="2"/>
        <v>18.4025</v>
      </c>
      <c r="D31" s="22" t="s">
        <v>419</v>
      </c>
      <c r="E31" s="22" t="s">
        <v>420</v>
      </c>
      <c r="F31" s="119">
        <v>22140</v>
      </c>
      <c r="G31" s="9">
        <v>135859</v>
      </c>
      <c r="H31" s="24" t="s">
        <v>421</v>
      </c>
      <c r="I31" s="25"/>
      <c r="J31" s="45">
        <v>73.61</v>
      </c>
      <c r="K31" s="9"/>
      <c r="L31" s="28"/>
      <c r="M31" s="28"/>
      <c r="N31" s="28"/>
      <c r="O31" s="39"/>
      <c r="P31" s="39"/>
    </row>
    <row r="32" spans="1:16" ht="12.75" customHeight="1">
      <c r="A32" s="20" t="str">
        <f ca="1" t="shared" si="1"/>
        <v>O</v>
      </c>
      <c r="B32" s="20">
        <f t="shared" si="0"/>
        <v>24</v>
      </c>
      <c r="C32" s="21">
        <f t="shared" si="2"/>
        <v>18.285</v>
      </c>
      <c r="D32" s="34" t="s">
        <v>576</v>
      </c>
      <c r="E32" s="34" t="s">
        <v>424</v>
      </c>
      <c r="F32" s="117">
        <v>26329</v>
      </c>
      <c r="G32" s="45">
        <v>132804</v>
      </c>
      <c r="H32" s="37" t="s">
        <v>50</v>
      </c>
      <c r="I32" s="60"/>
      <c r="J32" s="60"/>
      <c r="K32" s="79"/>
      <c r="L32" s="79"/>
      <c r="M32" s="79"/>
      <c r="N32" s="39">
        <v>48</v>
      </c>
      <c r="O32" s="39">
        <v>25.14</v>
      </c>
      <c r="P32" s="39"/>
    </row>
    <row r="33" spans="1:16" ht="12.75" customHeight="1">
      <c r="A33" s="20" t="str">
        <f ca="1" t="shared" si="1"/>
        <v>I</v>
      </c>
      <c r="B33" s="20">
        <f t="shared" si="0"/>
        <v>25</v>
      </c>
      <c r="C33" s="21">
        <f t="shared" si="2"/>
        <v>18.25</v>
      </c>
      <c r="D33" s="34" t="s">
        <v>569</v>
      </c>
      <c r="E33" s="34" t="s">
        <v>424</v>
      </c>
      <c r="F33" s="117">
        <v>24440</v>
      </c>
      <c r="G33" s="45">
        <v>104188</v>
      </c>
      <c r="H33" s="37" t="s">
        <v>195</v>
      </c>
      <c r="I33" s="79"/>
      <c r="J33" s="95">
        <v>73</v>
      </c>
      <c r="K33" s="45"/>
      <c r="L33" s="39"/>
      <c r="M33" s="39"/>
      <c r="N33" s="39"/>
      <c r="O33" s="28"/>
      <c r="P33" s="28"/>
    </row>
    <row r="34" spans="1:16" ht="12.75" customHeight="1">
      <c r="A34" s="20" t="str">
        <f ca="1" t="shared" si="1"/>
        <v>I</v>
      </c>
      <c r="B34" s="20">
        <f t="shared" si="0"/>
        <v>26</v>
      </c>
      <c r="C34" s="21">
        <f t="shared" si="2"/>
        <v>16.0175</v>
      </c>
      <c r="D34" s="34" t="s">
        <v>502</v>
      </c>
      <c r="E34" s="34" t="s">
        <v>420</v>
      </c>
      <c r="F34" s="117">
        <v>24729</v>
      </c>
      <c r="G34" s="45">
        <v>105112</v>
      </c>
      <c r="H34" s="37" t="s">
        <v>503</v>
      </c>
      <c r="I34" s="79"/>
      <c r="J34" s="79"/>
      <c r="K34" s="79"/>
      <c r="L34" s="39">
        <v>36</v>
      </c>
      <c r="M34" s="39"/>
      <c r="N34" s="39">
        <v>28.07</v>
      </c>
      <c r="O34" s="39"/>
      <c r="P34" s="39"/>
    </row>
    <row r="35" spans="1:16" ht="12.75" customHeight="1">
      <c r="A35" s="20" t="str">
        <f ca="1" t="shared" si="1"/>
        <v>I</v>
      </c>
      <c r="B35" s="20">
        <f t="shared" si="0"/>
        <v>27</v>
      </c>
      <c r="C35" s="21">
        <f t="shared" si="2"/>
        <v>15.77</v>
      </c>
      <c r="D35" s="34" t="s">
        <v>526</v>
      </c>
      <c r="E35" s="34" t="s">
        <v>527</v>
      </c>
      <c r="F35" s="117">
        <v>23106</v>
      </c>
      <c r="G35" s="45">
        <v>608199</v>
      </c>
      <c r="H35" s="37" t="s">
        <v>58</v>
      </c>
      <c r="I35" s="60"/>
      <c r="J35" s="79"/>
      <c r="K35" s="79"/>
      <c r="L35" s="79"/>
      <c r="M35" s="39">
        <v>28.01</v>
      </c>
      <c r="N35" s="39"/>
      <c r="O35" s="39">
        <v>35.07</v>
      </c>
      <c r="P35" s="39"/>
    </row>
    <row r="36" spans="1:16" ht="12.75" customHeight="1">
      <c r="A36" s="20" t="str">
        <f ca="1" t="shared" si="1"/>
        <v>O</v>
      </c>
      <c r="B36" s="20">
        <f t="shared" si="0"/>
        <v>28</v>
      </c>
      <c r="C36" s="21">
        <f t="shared" si="2"/>
        <v>15.4925</v>
      </c>
      <c r="D36" s="34" t="s">
        <v>354</v>
      </c>
      <c r="E36" s="34" t="s">
        <v>132</v>
      </c>
      <c r="F36" s="117">
        <v>25807</v>
      </c>
      <c r="G36" s="45">
        <v>613256</v>
      </c>
      <c r="H36" s="37" t="s">
        <v>44</v>
      </c>
      <c r="I36" s="60"/>
      <c r="J36" s="60"/>
      <c r="K36" s="79"/>
      <c r="L36" s="79"/>
      <c r="M36" s="79"/>
      <c r="N36" s="39">
        <v>36.81</v>
      </c>
      <c r="O36" s="39">
        <v>25.16</v>
      </c>
      <c r="P36" s="39"/>
    </row>
    <row r="37" spans="1:16" ht="12.75" customHeight="1">
      <c r="A37" s="20" t="str">
        <f ca="1" t="shared" si="1"/>
        <v>I</v>
      </c>
      <c r="B37" s="20">
        <f t="shared" si="0"/>
        <v>29</v>
      </c>
      <c r="C37" s="21">
        <f t="shared" si="2"/>
        <v>14.6</v>
      </c>
      <c r="D37" s="22" t="s">
        <v>407</v>
      </c>
      <c r="E37" s="22" t="s">
        <v>408</v>
      </c>
      <c r="F37" s="119">
        <v>24646</v>
      </c>
      <c r="G37" s="9">
        <v>101754</v>
      </c>
      <c r="H37" s="24" t="s">
        <v>333</v>
      </c>
      <c r="I37" s="25"/>
      <c r="J37" s="25"/>
      <c r="K37" s="28"/>
      <c r="L37" s="28"/>
      <c r="M37" s="28">
        <v>58.4</v>
      </c>
      <c r="N37" s="28"/>
      <c r="O37" s="108"/>
      <c r="P37" s="28"/>
    </row>
    <row r="38" spans="1:16" ht="12.75" customHeight="1">
      <c r="A38" s="20" t="str">
        <f ca="1" t="shared" si="1"/>
        <v>II</v>
      </c>
      <c r="B38" s="20">
        <f t="shared" si="0"/>
        <v>30</v>
      </c>
      <c r="C38" s="21">
        <f t="shared" si="2"/>
        <v>14.03</v>
      </c>
      <c r="D38" s="34" t="s">
        <v>473</v>
      </c>
      <c r="E38" s="34" t="s">
        <v>474</v>
      </c>
      <c r="F38" s="117">
        <v>21735</v>
      </c>
      <c r="G38" s="45">
        <v>141690</v>
      </c>
      <c r="H38" s="37" t="s">
        <v>50</v>
      </c>
      <c r="I38" s="79"/>
      <c r="J38" s="79"/>
      <c r="K38" s="45">
        <v>21.08</v>
      </c>
      <c r="L38" s="39"/>
      <c r="M38" s="39"/>
      <c r="N38" s="39"/>
      <c r="O38" s="39">
        <v>35.04</v>
      </c>
      <c r="P38" s="39"/>
    </row>
    <row r="39" spans="1:16" ht="12.75" customHeight="1">
      <c r="A39" s="20" t="str">
        <f ca="1" t="shared" si="1"/>
        <v>I</v>
      </c>
      <c r="B39" s="20">
        <f t="shared" si="0"/>
        <v>31</v>
      </c>
      <c r="C39" s="21">
        <f t="shared" si="2"/>
        <v>13.93</v>
      </c>
      <c r="D39" s="30" t="s">
        <v>428</v>
      </c>
      <c r="E39" s="30" t="s">
        <v>429</v>
      </c>
      <c r="F39" s="119">
        <v>22423</v>
      </c>
      <c r="G39" s="40">
        <v>139925</v>
      </c>
      <c r="H39" s="31" t="s">
        <v>179</v>
      </c>
      <c r="I39" s="26"/>
      <c r="J39" s="26"/>
      <c r="K39" s="45"/>
      <c r="L39" s="39">
        <v>27.64</v>
      </c>
      <c r="M39" s="39"/>
      <c r="N39" s="39">
        <v>28.08</v>
      </c>
      <c r="O39" s="28"/>
      <c r="P39" s="28"/>
    </row>
    <row r="40" spans="1:16" ht="12.75" customHeight="1">
      <c r="A40" s="20" t="str">
        <f ca="1" t="shared" si="1"/>
        <v>I</v>
      </c>
      <c r="B40" s="20">
        <f t="shared" si="0"/>
        <v>32</v>
      </c>
      <c r="C40" s="21">
        <f t="shared" si="2"/>
        <v>13.81</v>
      </c>
      <c r="D40" s="34" t="s">
        <v>483</v>
      </c>
      <c r="E40" s="105" t="s">
        <v>484</v>
      </c>
      <c r="F40" s="117">
        <v>22161</v>
      </c>
      <c r="G40" s="45">
        <v>121228</v>
      </c>
      <c r="H40" s="37" t="s">
        <v>485</v>
      </c>
      <c r="I40" s="79"/>
      <c r="J40" s="79"/>
      <c r="K40" s="45">
        <v>27.62</v>
      </c>
      <c r="L40" s="39">
        <v>27.62</v>
      </c>
      <c r="M40" s="39"/>
      <c r="N40" s="39"/>
      <c r="O40" s="28"/>
      <c r="P40" s="28"/>
    </row>
    <row r="41" spans="1:16" ht="12.75" customHeight="1">
      <c r="A41" s="20" t="str">
        <f ca="1" t="shared" si="1"/>
        <v>O</v>
      </c>
      <c r="B41" s="20">
        <f aca="true" t="shared" si="3" ref="B41:B57">RANK(C41,$C$9:$C$57,0)</f>
        <v>33</v>
      </c>
      <c r="C41" s="21">
        <f t="shared" si="2"/>
        <v>13.2</v>
      </c>
      <c r="D41" s="34" t="s">
        <v>401</v>
      </c>
      <c r="E41" s="34" t="s">
        <v>402</v>
      </c>
      <c r="F41" s="117">
        <v>27039</v>
      </c>
      <c r="G41" s="45">
        <v>140428</v>
      </c>
      <c r="H41" s="37" t="s">
        <v>109</v>
      </c>
      <c r="I41" s="25">
        <v>52.8</v>
      </c>
      <c r="J41" s="25"/>
      <c r="K41" s="42"/>
      <c r="L41" s="42"/>
      <c r="M41" s="42"/>
      <c r="N41" s="42"/>
      <c r="O41" s="39"/>
      <c r="P41" s="39"/>
    </row>
    <row r="42" spans="1:16" ht="12.75" customHeight="1">
      <c r="A42" s="20" t="str">
        <f ca="1" t="shared" si="1"/>
        <v>I</v>
      </c>
      <c r="B42" s="20">
        <f t="shared" si="3"/>
        <v>34</v>
      </c>
      <c r="C42" s="21">
        <f t="shared" si="2"/>
        <v>11.32</v>
      </c>
      <c r="D42" s="34" t="s">
        <v>440</v>
      </c>
      <c r="E42" s="34" t="s">
        <v>441</v>
      </c>
      <c r="F42" s="117">
        <v>23945</v>
      </c>
      <c r="G42" s="45">
        <v>613287</v>
      </c>
      <c r="H42" s="37" t="s">
        <v>74</v>
      </c>
      <c r="I42" s="79">
        <v>20.13</v>
      </c>
      <c r="J42" s="79"/>
      <c r="K42" s="45"/>
      <c r="L42" s="39"/>
      <c r="M42" s="39"/>
      <c r="N42" s="39"/>
      <c r="O42" s="39">
        <v>25.15</v>
      </c>
      <c r="P42" s="39"/>
    </row>
    <row r="43" spans="1:16" ht="12.75">
      <c r="A43" s="20" t="str">
        <f ca="1" t="shared" si="1"/>
        <v>I</v>
      </c>
      <c r="B43" s="20">
        <f t="shared" si="3"/>
        <v>35</v>
      </c>
      <c r="C43" s="21">
        <f t="shared" si="2"/>
        <v>10.95</v>
      </c>
      <c r="D43" s="34" t="s">
        <v>498</v>
      </c>
      <c r="E43" s="34" t="s">
        <v>499</v>
      </c>
      <c r="F43" s="117">
        <v>25472</v>
      </c>
      <c r="G43" s="45">
        <v>103171</v>
      </c>
      <c r="H43" s="37" t="s">
        <v>500</v>
      </c>
      <c r="I43" s="79"/>
      <c r="J43" s="79"/>
      <c r="K43" s="45"/>
      <c r="L43" s="39">
        <v>43.8</v>
      </c>
      <c r="M43" s="39"/>
      <c r="N43" s="39"/>
      <c r="O43" s="39"/>
      <c r="P43" s="39"/>
    </row>
    <row r="44" spans="1:16" ht="12.75">
      <c r="A44" s="20" t="str">
        <f ca="1" t="shared" si="1"/>
        <v>O</v>
      </c>
      <c r="B44" s="20">
        <f t="shared" si="3"/>
        <v>36</v>
      </c>
      <c r="C44" s="21">
        <f t="shared" si="2"/>
        <v>9.21</v>
      </c>
      <c r="D44" s="34" t="s">
        <v>577</v>
      </c>
      <c r="E44" s="34" t="s">
        <v>578</v>
      </c>
      <c r="F44" s="117">
        <v>26860</v>
      </c>
      <c r="G44" s="45">
        <v>123802</v>
      </c>
      <c r="H44" s="37"/>
      <c r="I44" s="60"/>
      <c r="J44" s="60"/>
      <c r="K44" s="79"/>
      <c r="L44" s="79"/>
      <c r="M44" s="79"/>
      <c r="N44" s="39">
        <v>36.84</v>
      </c>
      <c r="O44" s="39"/>
      <c r="P44" s="39"/>
    </row>
    <row r="45" spans="1:16" ht="12.75">
      <c r="A45" s="20" t="str">
        <f ca="1" t="shared" si="1"/>
        <v>O</v>
      </c>
      <c r="B45" s="20">
        <f t="shared" si="3"/>
        <v>37</v>
      </c>
      <c r="C45" s="21">
        <f t="shared" si="2"/>
        <v>9.205</v>
      </c>
      <c r="D45" s="34" t="s">
        <v>438</v>
      </c>
      <c r="E45" s="34" t="s">
        <v>439</v>
      </c>
      <c r="F45" s="117">
        <v>26594</v>
      </c>
      <c r="G45" s="45">
        <v>140011</v>
      </c>
      <c r="H45" s="37" t="s">
        <v>103</v>
      </c>
      <c r="I45" s="25"/>
      <c r="J45" s="25"/>
      <c r="K45" s="45"/>
      <c r="L45" s="39"/>
      <c r="M45" s="39">
        <v>36.82</v>
      </c>
      <c r="N45" s="39"/>
      <c r="O45" s="39"/>
      <c r="P45" s="39"/>
    </row>
    <row r="46" spans="1:16" ht="12.75">
      <c r="A46" s="20" t="str">
        <f ca="1" t="shared" si="1"/>
        <v>O</v>
      </c>
      <c r="B46" s="20">
        <f t="shared" si="3"/>
        <v>38</v>
      </c>
      <c r="C46" s="21">
        <f t="shared" si="2"/>
        <v>8.77</v>
      </c>
      <c r="D46" s="34" t="s">
        <v>432</v>
      </c>
      <c r="E46" s="34" t="s">
        <v>433</v>
      </c>
      <c r="F46" s="117">
        <v>25970</v>
      </c>
      <c r="G46" s="45">
        <v>606674</v>
      </c>
      <c r="H46" s="37" t="s">
        <v>58</v>
      </c>
      <c r="I46" s="79"/>
      <c r="J46" s="79"/>
      <c r="K46" s="45"/>
      <c r="L46" s="39"/>
      <c r="M46" s="39"/>
      <c r="N46" s="39"/>
      <c r="O46" s="39">
        <v>35.08</v>
      </c>
      <c r="P46" s="39"/>
    </row>
    <row r="47" spans="1:16" ht="12.75">
      <c r="A47" s="20" t="str">
        <f ca="1" t="shared" si="1"/>
        <v>I</v>
      </c>
      <c r="B47" s="20">
        <f t="shared" si="3"/>
        <v>39</v>
      </c>
      <c r="C47" s="21">
        <f t="shared" si="2"/>
        <v>8.765</v>
      </c>
      <c r="D47" s="34" t="s">
        <v>604</v>
      </c>
      <c r="E47" s="34" t="s">
        <v>396</v>
      </c>
      <c r="F47" s="117">
        <v>22516</v>
      </c>
      <c r="G47" s="45">
        <v>137856</v>
      </c>
      <c r="H47" s="37" t="s">
        <v>421</v>
      </c>
      <c r="I47" s="60"/>
      <c r="J47" s="60"/>
      <c r="K47" s="79"/>
      <c r="L47" s="79"/>
      <c r="M47" s="79"/>
      <c r="N47" s="39"/>
      <c r="O47" s="39">
        <v>35.06</v>
      </c>
      <c r="P47" s="39"/>
    </row>
    <row r="48" spans="1:16" ht="12.75">
      <c r="A48" s="20" t="str">
        <f ca="1" t="shared" si="1"/>
        <v>I</v>
      </c>
      <c r="B48" s="20">
        <f t="shared" si="3"/>
        <v>40</v>
      </c>
      <c r="C48" s="21">
        <f t="shared" si="2"/>
        <v>7.0175</v>
      </c>
      <c r="D48" s="34" t="s">
        <v>413</v>
      </c>
      <c r="E48" s="34" t="s">
        <v>396</v>
      </c>
      <c r="F48" s="117">
        <v>23752</v>
      </c>
      <c r="G48" s="45">
        <v>102876</v>
      </c>
      <c r="H48" s="37" t="s">
        <v>414</v>
      </c>
      <c r="I48" s="25">
        <v>28.07</v>
      </c>
      <c r="J48" s="25"/>
      <c r="K48" s="39"/>
      <c r="L48" s="39"/>
      <c r="M48" s="39"/>
      <c r="N48" s="39"/>
      <c r="O48" s="39"/>
      <c r="P48" s="39"/>
    </row>
    <row r="49" spans="1:16" ht="12.75">
      <c r="A49" s="20" t="str">
        <f ca="1" t="shared" si="1"/>
        <v>I</v>
      </c>
      <c r="B49" s="20">
        <f t="shared" si="3"/>
        <v>41</v>
      </c>
      <c r="C49" s="21">
        <f t="shared" si="2"/>
        <v>7.01</v>
      </c>
      <c r="D49" s="34" t="s">
        <v>434</v>
      </c>
      <c r="E49" s="34" t="s">
        <v>435</v>
      </c>
      <c r="F49" s="117">
        <v>23894</v>
      </c>
      <c r="G49" s="45">
        <v>105280</v>
      </c>
      <c r="H49" s="37" t="s">
        <v>197</v>
      </c>
      <c r="I49" s="79">
        <v>28.04</v>
      </c>
      <c r="J49" s="79"/>
      <c r="K49" s="45"/>
      <c r="L49" s="39"/>
      <c r="M49" s="39"/>
      <c r="N49" s="39"/>
      <c r="O49" s="39"/>
      <c r="P49" s="39"/>
    </row>
    <row r="50" spans="1:16" ht="12.75">
      <c r="A50" s="20" t="str">
        <f ca="1" t="shared" si="1"/>
        <v>O</v>
      </c>
      <c r="B50" s="20">
        <f t="shared" si="3"/>
        <v>41</v>
      </c>
      <c r="C50" s="21">
        <f t="shared" si="2"/>
        <v>7.01</v>
      </c>
      <c r="D50" s="34" t="s">
        <v>579</v>
      </c>
      <c r="E50" s="34" t="s">
        <v>580</v>
      </c>
      <c r="F50" s="117">
        <v>25875</v>
      </c>
      <c r="G50" s="45">
        <v>618467</v>
      </c>
      <c r="H50" s="37" t="s">
        <v>44</v>
      </c>
      <c r="I50" s="60"/>
      <c r="J50" s="60"/>
      <c r="K50" s="79"/>
      <c r="L50" s="79"/>
      <c r="M50" s="79"/>
      <c r="N50" s="39">
        <v>28.04</v>
      </c>
      <c r="O50" s="39"/>
      <c r="P50" s="39"/>
    </row>
    <row r="51" spans="1:16" ht="12.75">
      <c r="A51" s="20" t="str">
        <f ca="1" t="shared" si="1"/>
        <v>O</v>
      </c>
      <c r="B51" s="20">
        <f t="shared" si="3"/>
        <v>43</v>
      </c>
      <c r="C51" s="21">
        <f t="shared" si="2"/>
        <v>7.0075</v>
      </c>
      <c r="D51" s="34" t="s">
        <v>524</v>
      </c>
      <c r="E51" s="34" t="s">
        <v>525</v>
      </c>
      <c r="F51" s="117">
        <v>26364</v>
      </c>
      <c r="G51" s="45">
        <v>615159</v>
      </c>
      <c r="H51" s="37" t="s">
        <v>103</v>
      </c>
      <c r="I51" s="60"/>
      <c r="J51" s="79"/>
      <c r="K51" s="79"/>
      <c r="L51" s="79"/>
      <c r="M51" s="39">
        <v>28.03</v>
      </c>
      <c r="N51" s="39"/>
      <c r="O51" s="39"/>
      <c r="P51" s="39"/>
    </row>
    <row r="52" spans="1:16" ht="12.75">
      <c r="A52" s="20" t="str">
        <f ca="1" t="shared" si="1"/>
        <v>O</v>
      </c>
      <c r="B52" s="20">
        <f t="shared" si="3"/>
        <v>43</v>
      </c>
      <c r="C52" s="21">
        <f t="shared" si="2"/>
        <v>7.0075</v>
      </c>
      <c r="D52" s="34" t="s">
        <v>581</v>
      </c>
      <c r="E52" s="34" t="s">
        <v>575</v>
      </c>
      <c r="F52" s="117">
        <v>27389</v>
      </c>
      <c r="G52" s="45">
        <v>148676</v>
      </c>
      <c r="H52" s="37" t="s">
        <v>44</v>
      </c>
      <c r="I52" s="60"/>
      <c r="J52" s="60"/>
      <c r="K52" s="79"/>
      <c r="L52" s="79"/>
      <c r="M52" s="79"/>
      <c r="N52" s="39">
        <v>28.03</v>
      </c>
      <c r="O52" s="39"/>
      <c r="P52" s="39"/>
    </row>
    <row r="53" spans="1:16" ht="12.75">
      <c r="A53" s="20" t="str">
        <f ca="1" t="shared" si="1"/>
        <v>I</v>
      </c>
      <c r="B53" s="20">
        <f t="shared" si="3"/>
        <v>45</v>
      </c>
      <c r="C53" s="21">
        <f t="shared" si="2"/>
        <v>7.005</v>
      </c>
      <c r="D53" s="34" t="s">
        <v>582</v>
      </c>
      <c r="E53" s="34" t="s">
        <v>424</v>
      </c>
      <c r="F53" s="117">
        <v>25160</v>
      </c>
      <c r="G53" s="45">
        <v>613254</v>
      </c>
      <c r="H53" s="37" t="s">
        <v>44</v>
      </c>
      <c r="I53" s="60"/>
      <c r="J53" s="60"/>
      <c r="K53" s="79"/>
      <c r="L53" s="79"/>
      <c r="M53" s="79"/>
      <c r="N53" s="39">
        <v>28.02</v>
      </c>
      <c r="O53" s="39"/>
      <c r="P53" s="39"/>
    </row>
    <row r="54" spans="1:16" ht="12.75">
      <c r="A54" s="20" t="str">
        <f ca="1" t="shared" si="1"/>
        <v>II</v>
      </c>
      <c r="B54" s="20">
        <f t="shared" si="3"/>
        <v>46</v>
      </c>
      <c r="C54" s="21">
        <f t="shared" si="2"/>
        <v>6.91</v>
      </c>
      <c r="D54" s="34" t="s">
        <v>482</v>
      </c>
      <c r="E54" s="34" t="s">
        <v>145</v>
      </c>
      <c r="F54" s="117">
        <v>21530</v>
      </c>
      <c r="G54" s="45">
        <v>111298</v>
      </c>
      <c r="H54" s="37" t="s">
        <v>153</v>
      </c>
      <c r="I54" s="79"/>
      <c r="J54" s="79"/>
      <c r="K54" s="45">
        <v>27.64</v>
      </c>
      <c r="L54" s="39"/>
      <c r="M54" s="39"/>
      <c r="N54" s="39"/>
      <c r="O54" s="42"/>
      <c r="P54" s="42"/>
    </row>
    <row r="55" spans="1:16" ht="12.75">
      <c r="A55" s="20" t="str">
        <f ca="1" t="shared" si="1"/>
        <v>II</v>
      </c>
      <c r="B55" s="20">
        <f t="shared" si="3"/>
        <v>47</v>
      </c>
      <c r="C55" s="21">
        <f t="shared" si="2"/>
        <v>6.28</v>
      </c>
      <c r="D55" s="34" t="s">
        <v>605</v>
      </c>
      <c r="E55" s="34" t="s">
        <v>628</v>
      </c>
      <c r="F55" s="117">
        <v>18720</v>
      </c>
      <c r="G55" s="45">
        <v>147450</v>
      </c>
      <c r="H55" s="37" t="s">
        <v>50</v>
      </c>
      <c r="I55" s="60"/>
      <c r="J55" s="60"/>
      <c r="K55" s="79"/>
      <c r="L55" s="79"/>
      <c r="M55" s="79"/>
      <c r="N55" s="39"/>
      <c r="O55" s="39">
        <v>25.12</v>
      </c>
      <c r="P55" s="39"/>
    </row>
    <row r="56" spans="1:16" ht="12.75">
      <c r="A56" s="20" t="str">
        <f ca="1" t="shared" si="1"/>
        <v>I</v>
      </c>
      <c r="B56" s="20">
        <f t="shared" si="3"/>
        <v>48</v>
      </c>
      <c r="C56" s="21">
        <f t="shared" si="2"/>
        <v>5.2675</v>
      </c>
      <c r="D56" s="43" t="s">
        <v>430</v>
      </c>
      <c r="E56" s="43" t="s">
        <v>431</v>
      </c>
      <c r="F56" s="118">
        <v>23924</v>
      </c>
      <c r="G56" s="61">
        <v>610671</v>
      </c>
      <c r="H56" s="44" t="s">
        <v>179</v>
      </c>
      <c r="I56" s="25"/>
      <c r="J56" s="25"/>
      <c r="K56" s="45"/>
      <c r="L56" s="39">
        <v>21.07</v>
      </c>
      <c r="M56" s="39"/>
      <c r="N56" s="39"/>
      <c r="O56" s="39"/>
      <c r="P56" s="39"/>
    </row>
    <row r="57" spans="1:16" ht="12.75">
      <c r="A57" s="20" t="str">
        <f ca="1" t="shared" si="1"/>
        <v>O</v>
      </c>
      <c r="B57" s="20">
        <f t="shared" si="3"/>
        <v>49</v>
      </c>
      <c r="C57" s="21">
        <f t="shared" si="2"/>
        <v>5.0375</v>
      </c>
      <c r="D57" s="34" t="s">
        <v>528</v>
      </c>
      <c r="E57" s="34" t="s">
        <v>529</v>
      </c>
      <c r="F57" s="117">
        <v>25700</v>
      </c>
      <c r="G57" s="45">
        <v>618403</v>
      </c>
      <c r="H57" s="37" t="s">
        <v>152</v>
      </c>
      <c r="I57" s="60"/>
      <c r="J57" s="79"/>
      <c r="K57" s="79"/>
      <c r="L57" s="79"/>
      <c r="M57" s="39">
        <v>20.15</v>
      </c>
      <c r="N57" s="39"/>
      <c r="O57" s="39"/>
      <c r="P57" s="39"/>
    </row>
    <row r="59" spans="1:4" ht="12.75">
      <c r="A59" s="50" t="s">
        <v>117</v>
      </c>
      <c r="B59" s="63"/>
      <c r="C59" s="148" t="s">
        <v>118</v>
      </c>
      <c r="D59" s="148"/>
    </row>
    <row r="60" spans="1:4" ht="12.75">
      <c r="A60" s="50" t="s">
        <v>119</v>
      </c>
      <c r="B60" s="63"/>
      <c r="C60" s="148" t="s">
        <v>120</v>
      </c>
      <c r="D60" s="148"/>
    </row>
    <row r="61" spans="1:4" ht="12.75">
      <c r="A61" s="50" t="s">
        <v>121</v>
      </c>
      <c r="B61" s="63"/>
      <c r="C61" s="148" t="s">
        <v>122</v>
      </c>
      <c r="D61" s="148"/>
    </row>
    <row r="62" spans="1:4" ht="12.75">
      <c r="A62" s="50" t="s">
        <v>123</v>
      </c>
      <c r="B62" s="63"/>
      <c r="C62" s="146" t="s">
        <v>124</v>
      </c>
      <c r="D62" s="146"/>
    </row>
    <row r="63" ht="12.75">
      <c r="B63" s="82"/>
    </row>
    <row r="64" spans="1:2" ht="12.75">
      <c r="A64" s="50" t="s">
        <v>495</v>
      </c>
      <c r="B64" s="82"/>
    </row>
    <row r="65" spans="1:2" ht="12.75">
      <c r="A65" s="5" t="s">
        <v>388</v>
      </c>
      <c r="B65" s="82"/>
    </row>
  </sheetData>
  <mergeCells count="16">
    <mergeCell ref="H6:H8"/>
    <mergeCell ref="C59:D59"/>
    <mergeCell ref="C60:D60"/>
    <mergeCell ref="C61:D61"/>
    <mergeCell ref="E6:E8"/>
    <mergeCell ref="F6:F8"/>
    <mergeCell ref="G6:G8"/>
    <mergeCell ref="C62:D62"/>
    <mergeCell ref="A6:A8"/>
    <mergeCell ref="B6:B8"/>
    <mergeCell ref="C6:C8"/>
    <mergeCell ref="D6:D8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55" customWidth="1"/>
    <col min="2" max="2" width="4.7109375" style="1" customWidth="1"/>
    <col min="3" max="3" width="6.7109375" style="54" customWidth="1"/>
    <col min="4" max="4" width="13.8515625" style="1" bestFit="1" customWidth="1"/>
    <col min="5" max="5" width="15.00390625" style="1" bestFit="1" customWidth="1"/>
    <col min="6" max="6" width="8.140625" style="3" bestFit="1" customWidth="1"/>
    <col min="7" max="7" width="7.00390625" style="4" bestFit="1" customWidth="1"/>
    <col min="8" max="8" width="8.7109375" style="5" customWidth="1"/>
    <col min="9" max="10" width="8.7109375" style="56" customWidth="1"/>
    <col min="11" max="11" width="10.140625" style="56" customWidth="1"/>
    <col min="12" max="13" width="8.7109375" style="6" customWidth="1"/>
    <col min="14" max="14" width="8.7109375" style="56" customWidth="1"/>
    <col min="15" max="15" width="8.7109375" style="6" customWidth="1"/>
    <col min="16" max="16" width="8.7109375" style="4" customWidth="1"/>
    <col min="17" max="16384" width="9.140625" style="1" customWidth="1"/>
  </cols>
  <sheetData>
    <row r="1" spans="1:16" ht="12.75">
      <c r="A1" s="123" t="s">
        <v>595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 customHeight="1">
      <c r="A2" s="124" t="s">
        <v>596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16" ht="12.75">
      <c r="A3" s="127" t="s">
        <v>126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1:16" ht="12.75">
      <c r="A4" s="130" t="s">
        <v>643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31"/>
    </row>
    <row r="5" spans="3:17" ht="12.75" customHeight="1">
      <c r="C5" s="2"/>
      <c r="O5" s="8"/>
      <c r="Q5" s="4"/>
    </row>
    <row r="6" spans="1:16" ht="12.75">
      <c r="A6" s="149" t="s">
        <v>1</v>
      </c>
      <c r="B6" s="139" t="s">
        <v>2</v>
      </c>
      <c r="C6" s="147" t="s">
        <v>3</v>
      </c>
      <c r="D6" s="139" t="s">
        <v>4</v>
      </c>
      <c r="E6" s="150" t="s">
        <v>5</v>
      </c>
      <c r="F6" s="140" t="s">
        <v>625</v>
      </c>
      <c r="G6" s="143" t="s">
        <v>626</v>
      </c>
      <c r="H6" s="133" t="s">
        <v>627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1" t="s">
        <v>11</v>
      </c>
      <c r="O6" s="11" t="s">
        <v>12</v>
      </c>
      <c r="P6" s="12" t="s">
        <v>13</v>
      </c>
    </row>
    <row r="7" spans="1:21" ht="12.75">
      <c r="A7" s="149"/>
      <c r="B7" s="139"/>
      <c r="C7" s="147"/>
      <c r="D7" s="139"/>
      <c r="E7" s="151"/>
      <c r="F7" s="141"/>
      <c r="G7" s="144"/>
      <c r="H7" s="134"/>
      <c r="I7" s="14" t="s">
        <v>16</v>
      </c>
      <c r="J7" s="14" t="s">
        <v>17</v>
      </c>
      <c r="K7" s="15" t="s">
        <v>14</v>
      </c>
      <c r="L7" s="15" t="s">
        <v>15</v>
      </c>
      <c r="M7" s="15" t="s">
        <v>572</v>
      </c>
      <c r="N7" s="15" t="s">
        <v>597</v>
      </c>
      <c r="O7" s="15" t="s">
        <v>629</v>
      </c>
      <c r="P7" s="16"/>
      <c r="Q7" s="13"/>
      <c r="R7" s="13"/>
      <c r="S7" s="13"/>
      <c r="T7" s="13"/>
      <c r="U7" s="13"/>
    </row>
    <row r="8" spans="1:16" ht="12.75">
      <c r="A8" s="149"/>
      <c r="B8" s="139"/>
      <c r="C8" s="147"/>
      <c r="D8" s="139"/>
      <c r="E8" s="152"/>
      <c r="F8" s="142"/>
      <c r="G8" s="145"/>
      <c r="H8" s="135"/>
      <c r="I8" s="17" t="s">
        <v>19</v>
      </c>
      <c r="J8" s="17" t="s">
        <v>20</v>
      </c>
      <c r="K8" s="18" t="s">
        <v>497</v>
      </c>
      <c r="L8" s="18" t="s">
        <v>518</v>
      </c>
      <c r="M8" s="18" t="s">
        <v>573</v>
      </c>
      <c r="N8" s="18" t="s">
        <v>598</v>
      </c>
      <c r="O8" s="74">
        <v>38430</v>
      </c>
      <c r="P8" s="19"/>
    </row>
    <row r="9" spans="1:16" s="29" customFormat="1" ht="12.75" customHeight="1">
      <c r="A9" s="20" t="str">
        <f ca="1">IF(F9="","N.D.",IF((YEAR(NOW()+153)-YEAR(F9))&lt;40,"O",IF((YEAR(NOW()+153)-YEAR(F9))&lt;50,"I",IF((YEAR(NOW()+153)-YEAR(F9))&lt;60,"II","III"))))</f>
        <v>II</v>
      </c>
      <c r="B9" s="20">
        <f aca="true" t="shared" si="0" ref="B9:B20">RANK(C9,$C$9:$C$20,0)</f>
        <v>1</v>
      </c>
      <c r="C9" s="21">
        <f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59.6</v>
      </c>
      <c r="D9" s="22" t="s">
        <v>127</v>
      </c>
      <c r="E9" s="22" t="s">
        <v>128</v>
      </c>
      <c r="F9" s="119">
        <v>20886</v>
      </c>
      <c r="G9" s="9">
        <v>141975</v>
      </c>
      <c r="H9" s="24" t="s">
        <v>27</v>
      </c>
      <c r="I9" s="25">
        <v>73</v>
      </c>
      <c r="J9" s="25">
        <v>92.4</v>
      </c>
      <c r="K9" s="28"/>
      <c r="L9" s="28">
        <v>36.5</v>
      </c>
      <c r="M9" s="28"/>
      <c r="N9" s="28">
        <v>36.5</v>
      </c>
      <c r="O9" s="42">
        <v>36.5</v>
      </c>
      <c r="P9" s="42"/>
    </row>
    <row r="10" spans="1:21" s="29" customFormat="1" ht="12.75" customHeight="1">
      <c r="A10" s="20" t="str">
        <f aca="true" ca="1" t="shared" si="1" ref="A10:A20">IF(F10="","N.D.",IF((YEAR(NOW()+153)-YEAR(F10))&lt;40,"O",IF((YEAR(NOW()+153)-YEAR(F10))&lt;50,"I",IF((YEAR(NOW()+153)-YEAR(F10))&lt;60,"II","III"))))</f>
        <v>II</v>
      </c>
      <c r="B10" s="20">
        <f t="shared" si="0"/>
        <v>2</v>
      </c>
      <c r="C10" s="21">
        <f aca="true" t="shared" si="2" ref="C10:C20">IF(COUNTA(I10:P10)&gt;3,AVERAGE(LARGE(I10:P10,1),LARGE(I10:P10,2),LARGE(I10:P10,3),LARGE(I10:P10,4)),IF(COUNTA(I10:P10)&gt;2,AVERAGE(LARGE(I10:P10,1),LARGE(I10:P10,2),LARGE(I10:P10,3),0),IF(COUNTA(I10:P10)&gt;1,AVERAGE(LARGE(I10:P10,1),LARGE(I10:P10,2),0,0),IF(COUNTA(I10:P10)=1,AVERAGE(LARGE(I10:P10,1),0,0,0),0))))</f>
        <v>39</v>
      </c>
      <c r="D10" s="22" t="s">
        <v>131</v>
      </c>
      <c r="E10" s="22" t="s">
        <v>132</v>
      </c>
      <c r="F10" s="119">
        <v>20536</v>
      </c>
      <c r="G10" s="9">
        <v>146681</v>
      </c>
      <c r="H10" s="24" t="s">
        <v>133</v>
      </c>
      <c r="I10" s="25">
        <v>42</v>
      </c>
      <c r="J10" s="25">
        <v>84</v>
      </c>
      <c r="K10" s="28"/>
      <c r="L10" s="28">
        <v>30</v>
      </c>
      <c r="M10" s="28"/>
      <c r="N10" s="28"/>
      <c r="O10" s="28"/>
      <c r="P10" s="28"/>
      <c r="Q10" s="58"/>
      <c r="R10" s="58"/>
      <c r="S10" s="58"/>
      <c r="T10" s="58"/>
      <c r="U10" s="58"/>
    </row>
    <row r="11" spans="1:21" s="41" customFormat="1" ht="12.75" customHeight="1">
      <c r="A11" s="20" t="str">
        <f ca="1" t="shared" si="1"/>
        <v>II</v>
      </c>
      <c r="B11" s="20">
        <f t="shared" si="0"/>
        <v>3</v>
      </c>
      <c r="C11" s="21">
        <f t="shared" si="2"/>
        <v>36.56</v>
      </c>
      <c r="D11" s="22" t="s">
        <v>134</v>
      </c>
      <c r="E11" s="22" t="s">
        <v>135</v>
      </c>
      <c r="F11" s="119">
        <v>20974</v>
      </c>
      <c r="G11" s="9">
        <v>603023</v>
      </c>
      <c r="H11" s="24" t="s">
        <v>27</v>
      </c>
      <c r="I11" s="25">
        <v>32.24</v>
      </c>
      <c r="J11" s="25">
        <v>84</v>
      </c>
      <c r="K11" s="28"/>
      <c r="L11" s="28">
        <v>30</v>
      </c>
      <c r="M11" s="28"/>
      <c r="N11" s="28"/>
      <c r="O11" s="28"/>
      <c r="P11" s="108"/>
      <c r="Q11" s="59"/>
      <c r="R11" s="59"/>
      <c r="S11" s="59"/>
      <c r="T11" s="59"/>
      <c r="U11" s="59"/>
    </row>
    <row r="12" spans="1:21" s="29" customFormat="1" ht="12.75" customHeight="1">
      <c r="A12" s="20" t="str">
        <f ca="1" t="shared" si="1"/>
        <v>I</v>
      </c>
      <c r="B12" s="20">
        <f t="shared" si="0"/>
        <v>4</v>
      </c>
      <c r="C12" s="21">
        <f t="shared" si="2"/>
        <v>36.5</v>
      </c>
      <c r="D12" s="43" t="s">
        <v>136</v>
      </c>
      <c r="E12" s="34" t="s">
        <v>137</v>
      </c>
      <c r="F12" s="117">
        <v>23380</v>
      </c>
      <c r="G12" s="45">
        <v>107466</v>
      </c>
      <c r="H12" s="37" t="s">
        <v>37</v>
      </c>
      <c r="I12" s="38"/>
      <c r="J12" s="38">
        <v>146</v>
      </c>
      <c r="K12" s="28"/>
      <c r="L12" s="28"/>
      <c r="M12" s="28"/>
      <c r="N12" s="28"/>
      <c r="O12" s="42"/>
      <c r="P12" s="42"/>
      <c r="Q12" s="58"/>
      <c r="R12" s="58"/>
      <c r="S12" s="58"/>
      <c r="T12" s="58"/>
      <c r="U12" s="58"/>
    </row>
    <row r="13" spans="1:21" s="41" customFormat="1" ht="12.75" customHeight="1">
      <c r="A13" s="20" t="str">
        <f ca="1" t="shared" si="1"/>
        <v>III</v>
      </c>
      <c r="B13" s="20">
        <f t="shared" si="0"/>
        <v>6</v>
      </c>
      <c r="C13" s="21">
        <f t="shared" si="2"/>
        <v>27.66</v>
      </c>
      <c r="D13" s="24" t="s">
        <v>129</v>
      </c>
      <c r="E13" s="24" t="s">
        <v>130</v>
      </c>
      <c r="F13" s="119">
        <v>17777</v>
      </c>
      <c r="G13" s="9">
        <v>103090</v>
      </c>
      <c r="H13" s="24" t="s">
        <v>66</v>
      </c>
      <c r="I13" s="25">
        <v>46.2</v>
      </c>
      <c r="J13" s="25">
        <v>64.44</v>
      </c>
      <c r="K13" s="28"/>
      <c r="L13" s="28"/>
      <c r="M13" s="28"/>
      <c r="N13" s="28"/>
      <c r="O13" s="28"/>
      <c r="P13" s="28"/>
      <c r="Q13" s="59"/>
      <c r="R13" s="59"/>
      <c r="S13" s="59"/>
      <c r="T13" s="59"/>
      <c r="U13" s="59"/>
    </row>
    <row r="14" spans="1:21" s="29" customFormat="1" ht="12.75" customHeight="1">
      <c r="A14" s="20" t="str">
        <f ca="1" t="shared" si="1"/>
        <v>O</v>
      </c>
      <c r="B14" s="20">
        <f t="shared" si="0"/>
        <v>5</v>
      </c>
      <c r="C14" s="21">
        <f t="shared" si="2"/>
        <v>33.875</v>
      </c>
      <c r="D14" s="43" t="s">
        <v>505</v>
      </c>
      <c r="E14" s="34" t="s">
        <v>420</v>
      </c>
      <c r="F14" s="117">
        <v>26132</v>
      </c>
      <c r="G14" s="45">
        <v>136019</v>
      </c>
      <c r="H14" s="37" t="s">
        <v>506</v>
      </c>
      <c r="I14" s="60"/>
      <c r="J14" s="60"/>
      <c r="K14" s="39">
        <v>36.5</v>
      </c>
      <c r="L14" s="39"/>
      <c r="M14" s="39">
        <v>33</v>
      </c>
      <c r="N14" s="39">
        <v>33</v>
      </c>
      <c r="O14" s="39">
        <v>33</v>
      </c>
      <c r="P14" s="39"/>
      <c r="Q14" s="58"/>
      <c r="R14" s="58"/>
      <c r="S14" s="58"/>
      <c r="T14" s="58"/>
      <c r="U14" s="58"/>
    </row>
    <row r="15" spans="1:16" s="29" customFormat="1" ht="12.75" customHeight="1">
      <c r="A15" s="20" t="str">
        <f ca="1" t="shared" si="1"/>
        <v>II</v>
      </c>
      <c r="B15" s="20">
        <f t="shared" si="0"/>
        <v>7</v>
      </c>
      <c r="C15" s="21">
        <f t="shared" si="2"/>
        <v>24.165</v>
      </c>
      <c r="D15" s="30" t="s">
        <v>138</v>
      </c>
      <c r="E15" s="22" t="s">
        <v>139</v>
      </c>
      <c r="F15" s="119">
        <v>20447</v>
      </c>
      <c r="G15" s="9">
        <v>140410</v>
      </c>
      <c r="H15" s="31" t="s">
        <v>140</v>
      </c>
      <c r="I15" s="25">
        <v>32.23</v>
      </c>
      <c r="J15" s="25">
        <v>64.43</v>
      </c>
      <c r="K15" s="28"/>
      <c r="L15" s="28"/>
      <c r="M15" s="28"/>
      <c r="N15" s="28"/>
      <c r="O15" s="28"/>
      <c r="P15" s="108"/>
    </row>
    <row r="16" spans="1:16" s="29" customFormat="1" ht="12.75" customHeight="1">
      <c r="A16" s="20" t="str">
        <f ca="1" t="shared" si="1"/>
        <v>I</v>
      </c>
      <c r="B16" s="20">
        <f t="shared" si="0"/>
        <v>8</v>
      </c>
      <c r="C16" s="21">
        <f t="shared" si="2"/>
        <v>24.16</v>
      </c>
      <c r="D16" s="30" t="s">
        <v>141</v>
      </c>
      <c r="E16" s="22" t="s">
        <v>142</v>
      </c>
      <c r="F16" s="119">
        <v>22100</v>
      </c>
      <c r="G16" s="9">
        <v>613714</v>
      </c>
      <c r="H16" s="24" t="s">
        <v>40</v>
      </c>
      <c r="I16" s="26">
        <v>32.22</v>
      </c>
      <c r="J16" s="26">
        <v>64.42</v>
      </c>
      <c r="K16" s="28"/>
      <c r="L16" s="28"/>
      <c r="M16" s="28"/>
      <c r="N16" s="28"/>
      <c r="O16" s="28"/>
      <c r="P16" s="28"/>
    </row>
    <row r="17" spans="1:16" s="29" customFormat="1" ht="12.75" customHeight="1">
      <c r="A17" s="20" t="str">
        <f ca="1" t="shared" si="1"/>
        <v>II</v>
      </c>
      <c r="B17" s="20">
        <f t="shared" si="0"/>
        <v>9</v>
      </c>
      <c r="C17" s="21">
        <f t="shared" si="2"/>
        <v>16.625</v>
      </c>
      <c r="D17" s="43" t="s">
        <v>390</v>
      </c>
      <c r="E17" s="34" t="s">
        <v>391</v>
      </c>
      <c r="F17" s="117">
        <v>21129</v>
      </c>
      <c r="G17" s="45">
        <v>615397</v>
      </c>
      <c r="H17" s="37" t="s">
        <v>179</v>
      </c>
      <c r="I17" s="60"/>
      <c r="J17" s="60"/>
      <c r="K17" s="46"/>
      <c r="L17" s="46"/>
      <c r="M17" s="39">
        <v>36.5</v>
      </c>
      <c r="N17" s="39">
        <v>30</v>
      </c>
      <c r="O17" s="39"/>
      <c r="P17" s="39"/>
    </row>
    <row r="18" spans="1:16" s="29" customFormat="1" ht="12.75" customHeight="1">
      <c r="A18" s="20" t="str">
        <f ca="1" t="shared" si="1"/>
        <v>O</v>
      </c>
      <c r="B18" s="20">
        <f t="shared" si="0"/>
        <v>10</v>
      </c>
      <c r="C18" s="21">
        <f t="shared" si="2"/>
        <v>9.625</v>
      </c>
      <c r="D18" s="43" t="s">
        <v>146</v>
      </c>
      <c r="E18" s="34" t="s">
        <v>147</v>
      </c>
      <c r="F18" s="117">
        <v>27055</v>
      </c>
      <c r="G18" s="45">
        <v>66667</v>
      </c>
      <c r="H18" s="37" t="s">
        <v>148</v>
      </c>
      <c r="I18" s="38">
        <v>38.5</v>
      </c>
      <c r="J18" s="38"/>
      <c r="K18" s="28"/>
      <c r="L18" s="28"/>
      <c r="M18" s="28"/>
      <c r="N18" s="28"/>
      <c r="O18" s="28"/>
      <c r="P18" s="28"/>
    </row>
    <row r="19" spans="1:16" s="29" customFormat="1" ht="12.75" customHeight="1">
      <c r="A19" s="20" t="str">
        <f ca="1" t="shared" si="1"/>
        <v>I</v>
      </c>
      <c r="B19" s="20">
        <f t="shared" si="0"/>
        <v>11</v>
      </c>
      <c r="C19" s="21">
        <f t="shared" si="2"/>
        <v>8.25</v>
      </c>
      <c r="D19" s="30" t="s">
        <v>149</v>
      </c>
      <c r="E19" s="30" t="s">
        <v>150</v>
      </c>
      <c r="F19" s="120">
        <v>24395</v>
      </c>
      <c r="G19" s="9">
        <v>144302</v>
      </c>
      <c r="H19" s="31" t="s">
        <v>37</v>
      </c>
      <c r="I19" s="25"/>
      <c r="J19" s="25"/>
      <c r="K19" s="28">
        <v>33</v>
      </c>
      <c r="L19" s="28"/>
      <c r="M19" s="28"/>
      <c r="N19" s="28"/>
      <c r="O19" s="28"/>
      <c r="P19" s="28"/>
    </row>
    <row r="20" spans="1:16" s="29" customFormat="1" ht="12.75" customHeight="1">
      <c r="A20" s="20" t="str">
        <f ca="1" t="shared" si="1"/>
        <v>I</v>
      </c>
      <c r="B20" s="20">
        <f t="shared" si="0"/>
        <v>11</v>
      </c>
      <c r="C20" s="21">
        <f t="shared" si="2"/>
        <v>8.25</v>
      </c>
      <c r="D20" s="30" t="s">
        <v>151</v>
      </c>
      <c r="E20" s="30" t="s">
        <v>519</v>
      </c>
      <c r="F20" s="119">
        <v>24775</v>
      </c>
      <c r="G20" s="9">
        <v>105798</v>
      </c>
      <c r="H20" s="31" t="s">
        <v>520</v>
      </c>
      <c r="I20" s="25"/>
      <c r="J20" s="25"/>
      <c r="K20" s="25"/>
      <c r="L20" s="28">
        <v>33</v>
      </c>
      <c r="M20" s="28"/>
      <c r="N20" s="28"/>
      <c r="O20" s="28"/>
      <c r="P20" s="28"/>
    </row>
    <row r="22" spans="1:6" ht="12.75">
      <c r="A22" s="62" t="s">
        <v>117</v>
      </c>
      <c r="B22" s="63"/>
      <c r="C22" s="27" t="s">
        <v>118</v>
      </c>
      <c r="D22" s="64"/>
      <c r="E22" s="64"/>
      <c r="F22" s="65"/>
    </row>
    <row r="23" spans="1:6" ht="12.75">
      <c r="A23" s="66" t="s">
        <v>119</v>
      </c>
      <c r="B23" s="51"/>
      <c r="C23" s="27" t="s">
        <v>120</v>
      </c>
      <c r="D23" s="13"/>
      <c r="E23" s="13"/>
      <c r="F23" s="67"/>
    </row>
    <row r="24" spans="1:6" ht="12.75">
      <c r="A24" s="66" t="s">
        <v>121</v>
      </c>
      <c r="B24" s="51"/>
      <c r="C24" s="27" t="s">
        <v>122</v>
      </c>
      <c r="D24" s="13"/>
      <c r="E24" s="13"/>
      <c r="F24" s="67"/>
    </row>
    <row r="25" spans="1:6" ht="12.75">
      <c r="A25" s="66" t="s">
        <v>123</v>
      </c>
      <c r="B25" s="51"/>
      <c r="C25" s="27" t="s">
        <v>124</v>
      </c>
      <c r="D25" s="13"/>
      <c r="E25" s="13"/>
      <c r="F25" s="67"/>
    </row>
    <row r="26" spans="1:6" ht="12.75">
      <c r="A26" s="68"/>
      <c r="B26" s="13"/>
      <c r="C26" s="52"/>
      <c r="D26" s="13"/>
      <c r="E26" s="13"/>
      <c r="F26" s="67"/>
    </row>
    <row r="27" spans="1:6" ht="12.75">
      <c r="A27" s="62" t="s">
        <v>496</v>
      </c>
      <c r="B27" s="50"/>
      <c r="C27" s="53"/>
      <c r="D27" s="50"/>
      <c r="E27" s="50"/>
      <c r="F27" s="65"/>
    </row>
    <row r="28" ht="12.75">
      <c r="A28" s="66" t="s">
        <v>125</v>
      </c>
    </row>
  </sheetData>
  <mergeCells count="12">
    <mergeCell ref="D6:D8"/>
    <mergeCell ref="E6:E8"/>
    <mergeCell ref="F6:F8"/>
    <mergeCell ref="A1:P1"/>
    <mergeCell ref="G6:G8"/>
    <mergeCell ref="H6:H8"/>
    <mergeCell ref="A2:P2"/>
    <mergeCell ref="A3:P3"/>
    <mergeCell ref="A4:P4"/>
    <mergeCell ref="A6:A8"/>
    <mergeCell ref="B6:B8"/>
    <mergeCell ref="C6:C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54" customWidth="1"/>
    <col min="4" max="4" width="18.57421875" style="1" bestFit="1" customWidth="1"/>
    <col min="5" max="5" width="14.28125" style="1" customWidth="1"/>
    <col min="6" max="6" width="8.140625" style="3" bestFit="1" customWidth="1"/>
    <col min="7" max="7" width="7.00390625" style="4" bestFit="1" customWidth="1"/>
    <col min="8" max="8" width="7.7109375" style="1" customWidth="1"/>
    <col min="9" max="11" width="8.7109375" style="6" customWidth="1"/>
    <col min="12" max="12" width="10.140625" style="6" customWidth="1"/>
    <col min="13" max="13" width="8.7109375" style="6" customWidth="1"/>
    <col min="14" max="16" width="8.7109375" style="4" customWidth="1"/>
    <col min="17" max="16384" width="9.140625" style="1" customWidth="1"/>
  </cols>
  <sheetData>
    <row r="1" spans="1:16" ht="12.75">
      <c r="A1" s="123" t="s">
        <v>595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124" t="s">
        <v>596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16" ht="12.75">
      <c r="A3" s="153" t="s">
        <v>442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</row>
    <row r="4" spans="1:16" ht="12.75">
      <c r="A4" s="130" t="s">
        <v>643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31"/>
    </row>
    <row r="6" spans="1:17" ht="12.75">
      <c r="A6" s="133" t="s">
        <v>1</v>
      </c>
      <c r="B6" s="139" t="s">
        <v>2</v>
      </c>
      <c r="C6" s="147" t="s">
        <v>3</v>
      </c>
      <c r="D6" s="139" t="s">
        <v>4</v>
      </c>
      <c r="E6" s="133" t="s">
        <v>5</v>
      </c>
      <c r="F6" s="140" t="s">
        <v>625</v>
      </c>
      <c r="G6" s="143" t="s">
        <v>626</v>
      </c>
      <c r="H6" s="156" t="s">
        <v>627</v>
      </c>
      <c r="I6" s="96" t="s">
        <v>6</v>
      </c>
      <c r="J6" s="96" t="s">
        <v>7</v>
      </c>
      <c r="K6" s="96" t="s">
        <v>8</v>
      </c>
      <c r="L6" s="96" t="s">
        <v>9</v>
      </c>
      <c r="M6" s="96" t="s">
        <v>10</v>
      </c>
      <c r="N6" s="96" t="s">
        <v>11</v>
      </c>
      <c r="O6" s="12" t="s">
        <v>12</v>
      </c>
      <c r="P6" s="12" t="s">
        <v>13</v>
      </c>
      <c r="Q6" s="13"/>
    </row>
    <row r="7" spans="1:16" ht="12.75">
      <c r="A7" s="134"/>
      <c r="B7" s="139"/>
      <c r="C7" s="147"/>
      <c r="D7" s="139"/>
      <c r="E7" s="134"/>
      <c r="F7" s="141"/>
      <c r="G7" s="157"/>
      <c r="H7" s="156"/>
      <c r="I7" s="14" t="s">
        <v>16</v>
      </c>
      <c r="J7" s="14" t="s">
        <v>17</v>
      </c>
      <c r="K7" s="16" t="s">
        <v>18</v>
      </c>
      <c r="L7" s="16" t="s">
        <v>14</v>
      </c>
      <c r="M7" s="16" t="s">
        <v>15</v>
      </c>
      <c r="N7" s="16" t="s">
        <v>572</v>
      </c>
      <c r="O7" s="16" t="s">
        <v>597</v>
      </c>
      <c r="P7" s="16" t="s">
        <v>629</v>
      </c>
    </row>
    <row r="8" spans="1:16" ht="12.75">
      <c r="A8" s="135"/>
      <c r="B8" s="139"/>
      <c r="C8" s="147"/>
      <c r="D8" s="139"/>
      <c r="E8" s="135"/>
      <c r="F8" s="142"/>
      <c r="G8" s="158"/>
      <c r="H8" s="156"/>
      <c r="I8" s="17" t="s">
        <v>19</v>
      </c>
      <c r="J8" s="17" t="s">
        <v>20</v>
      </c>
      <c r="K8" s="19" t="s">
        <v>21</v>
      </c>
      <c r="L8" s="19" t="s">
        <v>497</v>
      </c>
      <c r="M8" s="19" t="s">
        <v>518</v>
      </c>
      <c r="N8" s="19" t="s">
        <v>573</v>
      </c>
      <c r="O8" s="97" t="s">
        <v>598</v>
      </c>
      <c r="P8" s="114">
        <v>38430</v>
      </c>
    </row>
    <row r="9" spans="1:16" ht="12.75">
      <c r="A9" s="20" t="str">
        <f ca="1">IF(F9="","N.D.",IF((YEAR(NOW()+153)-YEAR(F9))&lt;40,"O",IF((YEAR(NOW()+153)-YEAR(F9))&lt;50,"I",IF((YEAR(NOW()+153)-YEAR(F9))&lt;60,"II","III"))))</f>
        <v>II</v>
      </c>
      <c r="B9" s="20">
        <f aca="true" t="shared" si="0" ref="B9:B40">RANK(C9,$C$9:$C$89,0)</f>
        <v>1</v>
      </c>
      <c r="C9" s="21">
        <f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82.2</v>
      </c>
      <c r="D9" s="43" t="s">
        <v>346</v>
      </c>
      <c r="E9" s="43" t="s">
        <v>347</v>
      </c>
      <c r="F9" s="121">
        <v>19763</v>
      </c>
      <c r="G9" s="98" t="s">
        <v>348</v>
      </c>
      <c r="H9" s="43" t="s">
        <v>233</v>
      </c>
      <c r="I9" s="38">
        <v>73</v>
      </c>
      <c r="J9" s="38">
        <v>146</v>
      </c>
      <c r="K9" s="39"/>
      <c r="L9" s="39"/>
      <c r="M9" s="39">
        <v>66</v>
      </c>
      <c r="N9" s="39"/>
      <c r="O9" s="39">
        <v>43.8</v>
      </c>
      <c r="P9" s="39"/>
    </row>
    <row r="10" spans="1:16" ht="12.75">
      <c r="A10" s="20" t="str">
        <f ca="1">IF(F10="","N.D.",IF((YEAR(NOW()+153)-YEAR(F10))&lt;40,"O",IF((YEAR(NOW()+153)-YEAR(F10))&lt;50,"I",IF((YEAR(NOW()+153)-YEAR(F10))&lt;60,"II","III"))))</f>
        <v>I</v>
      </c>
      <c r="B10" s="20">
        <f t="shared" si="0"/>
        <v>2</v>
      </c>
      <c r="C10" s="21">
        <f>IF(COUNTA(I10:P10)&gt;3,AVERAGE(LARGE(I10:P10,1),LARGE(I10:P10,2),LARGE(I10:P10,3),LARGE(I10:P10,4)),IF(COUNTA(I10:P10)&gt;2,AVERAGE(LARGE(I10:P10,1),LARGE(I10:P10,2),LARGE(I10:P10,3),0),IF(COUNTA(I10:P10)&gt;1,AVERAGE(LARGE(I10:P10,1),LARGE(I10:P10,2),0,0),IF(COUNTA(I10:P10)=1,AVERAGE(LARGE(I10:P10,1),0,0,0),0))))</f>
        <v>69.9</v>
      </c>
      <c r="D10" s="34" t="s">
        <v>160</v>
      </c>
      <c r="E10" s="34" t="s">
        <v>113</v>
      </c>
      <c r="F10" s="121">
        <v>22358</v>
      </c>
      <c r="G10" s="99">
        <v>101707</v>
      </c>
      <c r="H10" s="34" t="s">
        <v>161</v>
      </c>
      <c r="I10" s="38">
        <v>66</v>
      </c>
      <c r="J10" s="38">
        <v>105.6</v>
      </c>
      <c r="K10" s="39"/>
      <c r="L10" s="39"/>
      <c r="M10" s="39">
        <v>60</v>
      </c>
      <c r="N10" s="39"/>
      <c r="O10" s="39">
        <v>43.8</v>
      </c>
      <c r="P10" s="39">
        <v>48</v>
      </c>
    </row>
    <row r="11" spans="1:16" ht="12.75">
      <c r="A11" s="20" t="str">
        <f aca="true" ca="1" t="shared" si="1" ref="A11:A75">IF(F11="","N.D.",IF((YEAR(NOW()+153)-YEAR(F11))&lt;40,"O",IF((YEAR(NOW()+153)-YEAR(F11))&lt;50,"I",IF((YEAR(NOW()+153)-YEAR(F11))&lt;60,"II","III"))))</f>
        <v>III</v>
      </c>
      <c r="B11" s="20">
        <f t="shared" si="0"/>
        <v>3</v>
      </c>
      <c r="C11" s="21">
        <f aca="true" t="shared" si="2" ref="C11:C75">IF(COUNTA(I11:P11)&gt;3,AVERAGE(LARGE(I11:P11,1),LARGE(I11:P11,2),LARGE(I11:P11,3),LARGE(I11:P11,4)),IF(COUNTA(I11:P11)&gt;2,AVERAGE(LARGE(I11:P11,1),LARGE(I11:P11,2),LARGE(I11:P11,3),0),IF(COUNTA(I11:P11)&gt;1,AVERAGE(LARGE(I11:P11,1),LARGE(I11:P11,2),0,0),IF(COUNTA(I11:P11)=1,AVERAGE(LARGE(I11:P11,1),0,0,0),0))))</f>
        <v>60.93</v>
      </c>
      <c r="D11" s="43" t="s">
        <v>49</v>
      </c>
      <c r="E11" s="43" t="s">
        <v>42</v>
      </c>
      <c r="F11" s="121">
        <v>13896</v>
      </c>
      <c r="G11" s="99">
        <v>124460</v>
      </c>
      <c r="H11" s="43" t="s">
        <v>50</v>
      </c>
      <c r="I11" s="38">
        <v>35.02</v>
      </c>
      <c r="J11" s="38">
        <v>146</v>
      </c>
      <c r="K11" s="39"/>
      <c r="L11" s="39"/>
      <c r="M11" s="39">
        <v>35.07</v>
      </c>
      <c r="N11" s="39">
        <v>27.63</v>
      </c>
      <c r="O11" s="39">
        <v>27.61</v>
      </c>
      <c r="P11" s="39"/>
    </row>
    <row r="12" spans="1:16" ht="12.75">
      <c r="A12" s="20" t="str">
        <f ca="1" t="shared" si="1"/>
        <v>II</v>
      </c>
      <c r="B12" s="20">
        <f t="shared" si="0"/>
        <v>4</v>
      </c>
      <c r="C12" s="21">
        <f t="shared" si="2"/>
        <v>56.019999999999996</v>
      </c>
      <c r="D12" s="34" t="s">
        <v>446</v>
      </c>
      <c r="E12" s="34" t="s">
        <v>447</v>
      </c>
      <c r="F12" s="121">
        <v>21665</v>
      </c>
      <c r="G12" s="99">
        <v>109377</v>
      </c>
      <c r="H12" s="34" t="s">
        <v>355</v>
      </c>
      <c r="I12" s="38">
        <v>60</v>
      </c>
      <c r="J12" s="38">
        <v>56.08</v>
      </c>
      <c r="K12" s="39">
        <v>46.2</v>
      </c>
      <c r="L12" s="39">
        <v>36.5</v>
      </c>
      <c r="M12" s="39">
        <v>60</v>
      </c>
      <c r="N12" s="39">
        <v>27.61</v>
      </c>
      <c r="O12" s="39"/>
      <c r="P12" s="39">
        <v>48</v>
      </c>
    </row>
    <row r="13" spans="1:16" ht="12.75">
      <c r="A13" s="20" t="str">
        <f ca="1" t="shared" si="1"/>
        <v>I</v>
      </c>
      <c r="B13" s="20">
        <f t="shared" si="0"/>
        <v>5</v>
      </c>
      <c r="C13" s="21">
        <f t="shared" si="2"/>
        <v>55.2</v>
      </c>
      <c r="D13" s="43" t="s">
        <v>453</v>
      </c>
      <c r="E13" s="43" t="s">
        <v>454</v>
      </c>
      <c r="F13" s="121">
        <v>23582</v>
      </c>
      <c r="G13" s="99">
        <v>103463</v>
      </c>
      <c r="H13" s="43" t="s">
        <v>50</v>
      </c>
      <c r="I13" s="38"/>
      <c r="J13" s="38">
        <v>96</v>
      </c>
      <c r="K13" s="39"/>
      <c r="L13" s="39"/>
      <c r="M13" s="39"/>
      <c r="N13" s="39">
        <v>36</v>
      </c>
      <c r="O13" s="39">
        <v>36</v>
      </c>
      <c r="P13" s="39">
        <v>52.8</v>
      </c>
    </row>
    <row r="14" spans="1:16" ht="12.75">
      <c r="A14" s="20" t="str">
        <f ca="1" t="shared" si="1"/>
        <v>I</v>
      </c>
      <c r="B14" s="20">
        <f t="shared" si="0"/>
        <v>6</v>
      </c>
      <c r="C14" s="21">
        <f t="shared" si="2"/>
        <v>54.75</v>
      </c>
      <c r="D14" s="43" t="s">
        <v>449</v>
      </c>
      <c r="E14" s="43" t="s">
        <v>48</v>
      </c>
      <c r="F14" s="121">
        <v>22938</v>
      </c>
      <c r="G14" s="99">
        <v>103294</v>
      </c>
      <c r="H14" s="43" t="s">
        <v>450</v>
      </c>
      <c r="I14" s="38"/>
      <c r="J14" s="38">
        <v>146</v>
      </c>
      <c r="K14" s="39"/>
      <c r="L14" s="39"/>
      <c r="M14" s="39">
        <v>73</v>
      </c>
      <c r="N14" s="39"/>
      <c r="O14" s="39"/>
      <c r="P14" s="39"/>
    </row>
    <row r="15" spans="1:16" ht="12.75">
      <c r="A15" s="20" t="str">
        <f ca="1" t="shared" si="1"/>
        <v>III</v>
      </c>
      <c r="B15" s="20">
        <f t="shared" si="0"/>
        <v>7</v>
      </c>
      <c r="C15" s="21">
        <f t="shared" si="2"/>
        <v>52.235</v>
      </c>
      <c r="D15" s="34" t="s">
        <v>443</v>
      </c>
      <c r="E15" s="34" t="s">
        <v>444</v>
      </c>
      <c r="F15" s="121">
        <v>17807</v>
      </c>
      <c r="G15" s="99">
        <v>603933</v>
      </c>
      <c r="H15" s="34" t="s">
        <v>445</v>
      </c>
      <c r="I15" s="38">
        <v>55</v>
      </c>
      <c r="J15" s="38">
        <v>73.64</v>
      </c>
      <c r="K15" s="39"/>
      <c r="L15" s="39">
        <v>36.5</v>
      </c>
      <c r="M15" s="39"/>
      <c r="N15" s="39">
        <v>43.8</v>
      </c>
      <c r="O15" s="39">
        <v>27.62</v>
      </c>
      <c r="P15" s="39">
        <v>30</v>
      </c>
    </row>
    <row r="16" spans="1:16" ht="12.75">
      <c r="A16" s="20" t="str">
        <f ca="1" t="shared" si="1"/>
        <v>II</v>
      </c>
      <c r="B16" s="20">
        <f t="shared" si="0"/>
        <v>8</v>
      </c>
      <c r="C16" s="21">
        <f t="shared" si="2"/>
        <v>51.67</v>
      </c>
      <c r="D16" s="34" t="s">
        <v>98</v>
      </c>
      <c r="E16" s="34" t="s">
        <v>99</v>
      </c>
      <c r="F16" s="121">
        <v>18971</v>
      </c>
      <c r="G16" s="99">
        <v>121659</v>
      </c>
      <c r="H16" s="34" t="s">
        <v>100</v>
      </c>
      <c r="I16" s="38">
        <v>35.06</v>
      </c>
      <c r="J16" s="38">
        <v>96</v>
      </c>
      <c r="K16" s="39"/>
      <c r="L16" s="39">
        <v>33</v>
      </c>
      <c r="M16" s="39">
        <v>35.08</v>
      </c>
      <c r="N16" s="39">
        <v>39.6</v>
      </c>
      <c r="O16" s="39">
        <v>36</v>
      </c>
      <c r="P16" s="39"/>
    </row>
    <row r="17" spans="1:16" ht="12.75">
      <c r="A17" s="20" t="str">
        <f ca="1" t="shared" si="1"/>
        <v>II</v>
      </c>
      <c r="B17" s="20">
        <f t="shared" si="0"/>
        <v>9</v>
      </c>
      <c r="C17" s="21">
        <f t="shared" si="2"/>
        <v>47.6625</v>
      </c>
      <c r="D17" s="43" t="s">
        <v>198</v>
      </c>
      <c r="E17" s="34" t="s">
        <v>199</v>
      </c>
      <c r="F17" s="121">
        <v>19217</v>
      </c>
      <c r="G17" s="99">
        <v>604820</v>
      </c>
      <c r="H17" s="43" t="s">
        <v>153</v>
      </c>
      <c r="I17" s="38">
        <v>46.01</v>
      </c>
      <c r="J17" s="38">
        <v>73.62</v>
      </c>
      <c r="K17" s="39"/>
      <c r="L17" s="39">
        <v>30</v>
      </c>
      <c r="M17" s="39">
        <v>35.02</v>
      </c>
      <c r="N17" s="39">
        <v>36</v>
      </c>
      <c r="O17" s="39">
        <v>21.07</v>
      </c>
      <c r="P17" s="39">
        <v>23.02</v>
      </c>
    </row>
    <row r="18" spans="1:16" ht="12.75">
      <c r="A18" s="20" t="str">
        <f ca="1" t="shared" si="1"/>
        <v>II</v>
      </c>
      <c r="B18" s="20">
        <f t="shared" si="0"/>
        <v>10</v>
      </c>
      <c r="C18" s="21">
        <f t="shared" si="2"/>
        <v>44.525</v>
      </c>
      <c r="D18" s="34" t="s">
        <v>22</v>
      </c>
      <c r="E18" s="34" t="s">
        <v>23</v>
      </c>
      <c r="F18" s="121">
        <v>19147</v>
      </c>
      <c r="G18" s="99">
        <v>106688</v>
      </c>
      <c r="H18" s="34" t="s">
        <v>24</v>
      </c>
      <c r="I18" s="38"/>
      <c r="J18" s="38">
        <v>105.6</v>
      </c>
      <c r="K18" s="39"/>
      <c r="L18" s="39"/>
      <c r="M18" s="39"/>
      <c r="N18" s="39"/>
      <c r="O18" s="39">
        <v>36</v>
      </c>
      <c r="P18" s="39">
        <v>36.5</v>
      </c>
    </row>
    <row r="19" spans="1:16" ht="12.75">
      <c r="A19" s="20" t="str">
        <f ca="1" t="shared" si="1"/>
        <v>III</v>
      </c>
      <c r="B19" s="20">
        <f t="shared" si="0"/>
        <v>11</v>
      </c>
      <c r="C19" s="21">
        <f t="shared" si="2"/>
        <v>43.5675</v>
      </c>
      <c r="D19" s="34" t="s">
        <v>221</v>
      </c>
      <c r="E19" s="34" t="s">
        <v>222</v>
      </c>
      <c r="F19" s="121">
        <v>17029</v>
      </c>
      <c r="G19" s="99">
        <v>119138</v>
      </c>
      <c r="H19" s="34" t="s">
        <v>24</v>
      </c>
      <c r="I19" s="38"/>
      <c r="J19" s="38">
        <v>96</v>
      </c>
      <c r="K19" s="39"/>
      <c r="L19" s="39"/>
      <c r="M19" s="39"/>
      <c r="N19" s="39">
        <v>27.61</v>
      </c>
      <c r="O19" s="39">
        <v>27.63</v>
      </c>
      <c r="P19" s="39">
        <v>23.03</v>
      </c>
    </row>
    <row r="20" spans="1:16" ht="12.75">
      <c r="A20" s="20" t="str">
        <f ca="1" t="shared" si="1"/>
        <v>II</v>
      </c>
      <c r="B20" s="20">
        <f t="shared" si="0"/>
        <v>12</v>
      </c>
      <c r="C20" s="21">
        <f t="shared" si="2"/>
        <v>39.9275</v>
      </c>
      <c r="D20" s="34" t="s">
        <v>31</v>
      </c>
      <c r="E20" s="34" t="s">
        <v>32</v>
      </c>
      <c r="F20" s="121">
        <v>18427</v>
      </c>
      <c r="G20" s="99">
        <v>104255</v>
      </c>
      <c r="H20" s="34" t="s">
        <v>33</v>
      </c>
      <c r="I20" s="38">
        <v>46.04</v>
      </c>
      <c r="J20" s="38">
        <v>56.05</v>
      </c>
      <c r="K20" s="39"/>
      <c r="L20" s="39">
        <v>30</v>
      </c>
      <c r="M20" s="39">
        <v>25.16</v>
      </c>
      <c r="N20" s="39">
        <v>27.62</v>
      </c>
      <c r="O20" s="39"/>
      <c r="P20" s="39"/>
    </row>
    <row r="21" spans="1:16" ht="12.75">
      <c r="A21" s="20" t="str">
        <f ca="1" t="shared" si="1"/>
        <v>I</v>
      </c>
      <c r="B21" s="20">
        <f t="shared" si="0"/>
        <v>13</v>
      </c>
      <c r="C21" s="21">
        <f t="shared" si="2"/>
        <v>38.635000000000005</v>
      </c>
      <c r="D21" s="43" t="s">
        <v>218</v>
      </c>
      <c r="E21" s="43" t="s">
        <v>36</v>
      </c>
      <c r="F21" s="122">
        <v>25301</v>
      </c>
      <c r="G21" s="100">
        <v>102175</v>
      </c>
      <c r="H21" s="43" t="s">
        <v>153</v>
      </c>
      <c r="I21" s="38">
        <v>25.16</v>
      </c>
      <c r="J21" s="38">
        <v>33</v>
      </c>
      <c r="K21" s="39">
        <v>38.5</v>
      </c>
      <c r="L21" s="39">
        <v>33</v>
      </c>
      <c r="M21" s="39">
        <v>35.06</v>
      </c>
      <c r="N21" s="39">
        <v>39.6</v>
      </c>
      <c r="O21" s="39">
        <v>39.6</v>
      </c>
      <c r="P21" s="39">
        <v>36.84</v>
      </c>
    </row>
    <row r="22" spans="1:16" ht="12.75">
      <c r="A22" s="20" t="str">
        <f ca="1" t="shared" si="1"/>
        <v>II</v>
      </c>
      <c r="B22" s="20">
        <f t="shared" si="0"/>
        <v>14</v>
      </c>
      <c r="C22" s="21">
        <f t="shared" si="2"/>
        <v>36.3775</v>
      </c>
      <c r="D22" s="43" t="s">
        <v>260</v>
      </c>
      <c r="E22" s="43" t="s">
        <v>261</v>
      </c>
      <c r="F22" s="121">
        <v>21442</v>
      </c>
      <c r="G22" s="99">
        <v>103511</v>
      </c>
      <c r="H22" s="43" t="s">
        <v>50</v>
      </c>
      <c r="I22" s="38">
        <v>35.08</v>
      </c>
      <c r="J22" s="38">
        <v>73.61</v>
      </c>
      <c r="K22" s="39"/>
      <c r="L22" s="39"/>
      <c r="M22" s="39"/>
      <c r="N22" s="39"/>
      <c r="O22" s="39"/>
      <c r="P22" s="39">
        <v>36.82</v>
      </c>
    </row>
    <row r="23" spans="1:16" ht="12.75">
      <c r="A23" s="20" t="str">
        <f ca="1">IF(F23="","N.D.",IF((YEAR(NOW()+153)-YEAR(F23))&lt;40,"O",IF((YEAR(NOW()+153)-YEAR(F23))&lt;50,"I",IF((YEAR(NOW()+153)-YEAR(F23))&lt;60,"II","III"))))</f>
        <v>I</v>
      </c>
      <c r="B23" s="20">
        <f t="shared" si="0"/>
        <v>15</v>
      </c>
      <c r="C23" s="21">
        <f>IF(COUNTA(I23:P23)&gt;3,AVERAGE(LARGE(I23:P23,1),LARGE(I23:P23,2),LARGE(I23:P23,3),LARGE(I23:P23,4)),IF(COUNTA(I23:P23)&gt;2,AVERAGE(LARGE(I23:P23,1),LARGE(I23:P23,2),LARGE(I23:P23,3),0),IF(COUNTA(I23:P23)&gt;1,AVERAGE(LARGE(I23:P23,1),LARGE(I23:P23,2),0,0),IF(COUNTA(I23:P23)=1,AVERAGE(LARGE(I23:P23,1),0,0,0),0))))</f>
        <v>36.0375</v>
      </c>
      <c r="D23" s="43" t="s">
        <v>228</v>
      </c>
      <c r="E23" s="43" t="s">
        <v>448</v>
      </c>
      <c r="F23" s="122">
        <v>25531</v>
      </c>
      <c r="G23" s="100">
        <v>119565</v>
      </c>
      <c r="H23" s="43" t="s">
        <v>140</v>
      </c>
      <c r="I23" s="46">
        <v>46.03</v>
      </c>
      <c r="J23" s="46">
        <v>73</v>
      </c>
      <c r="K23" s="39"/>
      <c r="L23" s="39"/>
      <c r="M23" s="39">
        <v>25.12</v>
      </c>
      <c r="N23" s="39"/>
      <c r="O23" s="39"/>
      <c r="P23" s="39"/>
    </row>
    <row r="24" spans="1:16" ht="12.75">
      <c r="A24" s="20" t="str">
        <f ca="1" t="shared" si="1"/>
        <v>II</v>
      </c>
      <c r="B24" s="20">
        <f t="shared" si="0"/>
        <v>16</v>
      </c>
      <c r="C24" s="21">
        <f t="shared" si="2"/>
        <v>35.817499999999995</v>
      </c>
      <c r="D24" s="34" t="s">
        <v>187</v>
      </c>
      <c r="E24" s="34" t="s">
        <v>52</v>
      </c>
      <c r="F24" s="121">
        <v>21544</v>
      </c>
      <c r="G24" s="99">
        <v>105855</v>
      </c>
      <c r="H24" s="34" t="s">
        <v>295</v>
      </c>
      <c r="I24" s="38"/>
      <c r="J24" s="38">
        <v>73.63</v>
      </c>
      <c r="K24" s="39">
        <v>42</v>
      </c>
      <c r="L24" s="39"/>
      <c r="M24" s="39"/>
      <c r="N24" s="39">
        <v>27.64</v>
      </c>
      <c r="O24" s="39"/>
      <c r="P24" s="39"/>
    </row>
    <row r="25" spans="1:16" ht="12.75">
      <c r="A25" s="20" t="str">
        <f ca="1" t="shared" si="1"/>
        <v>III</v>
      </c>
      <c r="B25" s="20">
        <f t="shared" si="0"/>
        <v>17</v>
      </c>
      <c r="C25" s="21">
        <f t="shared" si="2"/>
        <v>35.457499999999996</v>
      </c>
      <c r="D25" s="34" t="s">
        <v>156</v>
      </c>
      <c r="E25" s="34" t="s">
        <v>36</v>
      </c>
      <c r="F25" s="121">
        <v>14549</v>
      </c>
      <c r="G25" s="99">
        <v>113592</v>
      </c>
      <c r="H25" s="34" t="s">
        <v>153</v>
      </c>
      <c r="I25" s="38"/>
      <c r="J25" s="38">
        <v>66</v>
      </c>
      <c r="K25" s="39"/>
      <c r="L25" s="39"/>
      <c r="M25" s="39">
        <v>25.15</v>
      </c>
      <c r="N25" s="39"/>
      <c r="O25" s="39">
        <v>27.64</v>
      </c>
      <c r="P25" s="39">
        <v>23.04</v>
      </c>
    </row>
    <row r="26" spans="1:16" ht="12.75">
      <c r="A26" s="20" t="str">
        <f ca="1" t="shared" si="1"/>
        <v>II</v>
      </c>
      <c r="B26" s="20">
        <f t="shared" si="0"/>
        <v>18</v>
      </c>
      <c r="C26" s="21">
        <f t="shared" si="2"/>
        <v>32.012499999999996</v>
      </c>
      <c r="D26" s="43" t="s">
        <v>546</v>
      </c>
      <c r="E26" s="43" t="s">
        <v>353</v>
      </c>
      <c r="F26" s="121">
        <v>21434</v>
      </c>
      <c r="G26" s="99">
        <v>611881</v>
      </c>
      <c r="H26" s="43" t="s">
        <v>451</v>
      </c>
      <c r="I26" s="38">
        <v>25.12</v>
      </c>
      <c r="J26" s="38">
        <v>40.16</v>
      </c>
      <c r="K26" s="39">
        <v>32.23</v>
      </c>
      <c r="L26" s="39">
        <v>17.58</v>
      </c>
      <c r="M26" s="39">
        <v>25.02</v>
      </c>
      <c r="N26" s="39">
        <v>21.05</v>
      </c>
      <c r="O26" s="39">
        <v>27.62</v>
      </c>
      <c r="P26" s="39">
        <v>28.04</v>
      </c>
    </row>
    <row r="27" spans="1:16" ht="12.75">
      <c r="A27" s="20" t="str">
        <f ca="1" t="shared" si="1"/>
        <v>I</v>
      </c>
      <c r="B27" s="20">
        <f t="shared" si="0"/>
        <v>19</v>
      </c>
      <c r="C27" s="21">
        <f t="shared" si="2"/>
        <v>31.77</v>
      </c>
      <c r="D27" s="43" t="s">
        <v>288</v>
      </c>
      <c r="E27" s="43" t="s">
        <v>222</v>
      </c>
      <c r="F27" s="121">
        <v>22555</v>
      </c>
      <c r="G27" s="99">
        <v>149771</v>
      </c>
      <c r="H27" s="43" t="s">
        <v>233</v>
      </c>
      <c r="I27" s="38">
        <v>35.05</v>
      </c>
      <c r="J27" s="38">
        <v>56.03</v>
      </c>
      <c r="K27" s="39"/>
      <c r="L27" s="39"/>
      <c r="M27" s="39"/>
      <c r="N27" s="39"/>
      <c r="O27" s="39">
        <v>36</v>
      </c>
      <c r="P27" s="39"/>
    </row>
    <row r="28" spans="1:16" ht="12.75">
      <c r="A28" s="20" t="str">
        <f ca="1" t="shared" si="1"/>
        <v>III</v>
      </c>
      <c r="B28" s="20">
        <f t="shared" si="0"/>
        <v>20</v>
      </c>
      <c r="C28" s="21">
        <f t="shared" si="2"/>
        <v>30.9625</v>
      </c>
      <c r="D28" s="34" t="s">
        <v>184</v>
      </c>
      <c r="E28" s="34" t="s">
        <v>185</v>
      </c>
      <c r="F28" s="121">
        <v>18112</v>
      </c>
      <c r="G28" s="99">
        <v>135089</v>
      </c>
      <c r="H28" s="34" t="s">
        <v>186</v>
      </c>
      <c r="I28" s="38">
        <v>25.13</v>
      </c>
      <c r="J28" s="38">
        <v>73.61</v>
      </c>
      <c r="K28" s="39"/>
      <c r="L28" s="39"/>
      <c r="M28" s="39">
        <v>25.11</v>
      </c>
      <c r="N28" s="39"/>
      <c r="O28" s="39"/>
      <c r="P28" s="39"/>
    </row>
    <row r="29" spans="1:16" ht="12.75">
      <c r="A29" s="20" t="str">
        <f ca="1" t="shared" si="1"/>
        <v>I</v>
      </c>
      <c r="B29" s="20">
        <f t="shared" si="0"/>
        <v>21</v>
      </c>
      <c r="C29" s="21">
        <f t="shared" si="2"/>
        <v>29.8975</v>
      </c>
      <c r="D29" s="43" t="s">
        <v>507</v>
      </c>
      <c r="E29" s="34" t="s">
        <v>508</v>
      </c>
      <c r="F29" s="121">
        <v>22117</v>
      </c>
      <c r="G29" s="101">
        <v>615041</v>
      </c>
      <c r="H29" s="34" t="s">
        <v>91</v>
      </c>
      <c r="I29" s="46"/>
      <c r="J29" s="46"/>
      <c r="K29" s="46"/>
      <c r="L29" s="39">
        <v>30</v>
      </c>
      <c r="M29" s="39">
        <v>25.14</v>
      </c>
      <c r="N29" s="39">
        <v>27.62</v>
      </c>
      <c r="O29" s="39"/>
      <c r="P29" s="39">
        <v>36.83</v>
      </c>
    </row>
    <row r="30" spans="1:16" ht="12.75">
      <c r="A30" s="20" t="str">
        <f ca="1" t="shared" si="1"/>
        <v>II</v>
      </c>
      <c r="B30" s="20">
        <f t="shared" si="0"/>
        <v>22</v>
      </c>
      <c r="C30" s="21">
        <f t="shared" si="2"/>
        <v>29.0475</v>
      </c>
      <c r="D30" s="34" t="s">
        <v>232</v>
      </c>
      <c r="E30" s="34" t="s">
        <v>42</v>
      </c>
      <c r="F30" s="121">
        <v>19224</v>
      </c>
      <c r="G30" s="99">
        <v>145469</v>
      </c>
      <c r="H30" s="34" t="s">
        <v>233</v>
      </c>
      <c r="I30" s="38">
        <v>35.07</v>
      </c>
      <c r="J30" s="38">
        <v>56.07</v>
      </c>
      <c r="K30" s="39"/>
      <c r="L30" s="39"/>
      <c r="M30" s="39">
        <v>25.05</v>
      </c>
      <c r="N30" s="39"/>
      <c r="O30" s="39"/>
      <c r="P30" s="39"/>
    </row>
    <row r="31" spans="1:16" ht="12.75">
      <c r="A31" s="20" t="str">
        <f ca="1" t="shared" si="1"/>
        <v>III</v>
      </c>
      <c r="B31" s="20">
        <f t="shared" si="0"/>
        <v>23</v>
      </c>
      <c r="C31" s="21">
        <f t="shared" si="2"/>
        <v>28.5275</v>
      </c>
      <c r="D31" s="43" t="s">
        <v>234</v>
      </c>
      <c r="E31" s="37" t="s">
        <v>235</v>
      </c>
      <c r="F31" s="121">
        <v>15810</v>
      </c>
      <c r="G31" s="101"/>
      <c r="H31" s="37" t="s">
        <v>236</v>
      </c>
      <c r="I31" s="46">
        <v>35.01</v>
      </c>
      <c r="J31" s="46"/>
      <c r="K31" s="39"/>
      <c r="L31" s="39"/>
      <c r="M31" s="39">
        <v>35.01</v>
      </c>
      <c r="N31" s="39"/>
      <c r="O31" s="39">
        <v>21.08</v>
      </c>
      <c r="P31" s="39">
        <v>23.01</v>
      </c>
    </row>
    <row r="32" spans="1:16" ht="12.75">
      <c r="A32" s="20" t="str">
        <f ca="1" t="shared" si="1"/>
        <v>I</v>
      </c>
      <c r="B32" s="20">
        <f t="shared" si="0"/>
        <v>24</v>
      </c>
      <c r="C32" s="21">
        <f t="shared" si="2"/>
        <v>27.05</v>
      </c>
      <c r="D32" s="43" t="s">
        <v>467</v>
      </c>
      <c r="E32" s="43" t="s">
        <v>468</v>
      </c>
      <c r="F32" s="121">
        <v>23929</v>
      </c>
      <c r="G32" s="99">
        <v>607138</v>
      </c>
      <c r="H32" s="43" t="s">
        <v>523</v>
      </c>
      <c r="I32" s="38">
        <v>25.14</v>
      </c>
      <c r="J32" s="38">
        <v>30</v>
      </c>
      <c r="K32" s="39"/>
      <c r="L32" s="39"/>
      <c r="M32" s="39">
        <v>25.01</v>
      </c>
      <c r="N32" s="39"/>
      <c r="O32" s="39"/>
      <c r="P32" s="39">
        <v>28.05</v>
      </c>
    </row>
    <row r="33" spans="1:16" ht="12.75">
      <c r="A33" s="20" t="str">
        <f ca="1" t="shared" si="1"/>
        <v>I</v>
      </c>
      <c r="B33" s="20">
        <f t="shared" si="0"/>
        <v>25</v>
      </c>
      <c r="C33" s="21">
        <f t="shared" si="2"/>
        <v>26.96</v>
      </c>
      <c r="D33" s="43" t="s">
        <v>539</v>
      </c>
      <c r="E33" s="34" t="s">
        <v>540</v>
      </c>
      <c r="F33" s="121">
        <v>23771</v>
      </c>
      <c r="G33" s="101">
        <v>126467</v>
      </c>
      <c r="H33" s="34" t="s">
        <v>532</v>
      </c>
      <c r="I33" s="46"/>
      <c r="J33" s="46"/>
      <c r="K33" s="46"/>
      <c r="L33" s="46"/>
      <c r="M33" s="39">
        <v>35.03</v>
      </c>
      <c r="N33" s="39">
        <v>36</v>
      </c>
      <c r="O33" s="39"/>
      <c r="P33" s="39">
        <v>36.81</v>
      </c>
    </row>
    <row r="34" spans="1:16" ht="12.75">
      <c r="A34" s="20" t="str">
        <f ca="1" t="shared" si="1"/>
        <v>III</v>
      </c>
      <c r="B34" s="20">
        <f t="shared" si="0"/>
        <v>26</v>
      </c>
      <c r="C34" s="21">
        <f t="shared" si="2"/>
        <v>26.527499999999996</v>
      </c>
      <c r="D34" s="43" t="s">
        <v>223</v>
      </c>
      <c r="E34" s="43" t="s">
        <v>42</v>
      </c>
      <c r="F34" s="121">
        <v>15859</v>
      </c>
      <c r="G34" s="99">
        <v>139749</v>
      </c>
      <c r="H34" s="43" t="s">
        <v>186</v>
      </c>
      <c r="I34" s="38"/>
      <c r="J34" s="38">
        <v>60</v>
      </c>
      <c r="K34" s="39"/>
      <c r="L34" s="39"/>
      <c r="M34" s="39">
        <v>25.04</v>
      </c>
      <c r="N34" s="39">
        <v>21.07</v>
      </c>
      <c r="O34" s="39"/>
      <c r="P34" s="39"/>
    </row>
    <row r="35" spans="1:16" ht="12.75">
      <c r="A35" s="20" t="str">
        <f ca="1" t="shared" si="1"/>
        <v>II</v>
      </c>
      <c r="B35" s="20">
        <f t="shared" si="0"/>
        <v>27</v>
      </c>
      <c r="C35" s="21">
        <f t="shared" si="2"/>
        <v>26.4</v>
      </c>
      <c r="D35" s="43" t="s">
        <v>584</v>
      </c>
      <c r="E35" s="34" t="s">
        <v>80</v>
      </c>
      <c r="F35" s="121">
        <v>19778</v>
      </c>
      <c r="G35" s="101">
        <v>103749</v>
      </c>
      <c r="H35" s="34" t="s">
        <v>532</v>
      </c>
      <c r="I35" s="46"/>
      <c r="J35" s="46"/>
      <c r="K35" s="46"/>
      <c r="L35" s="46"/>
      <c r="M35" s="46"/>
      <c r="N35" s="39">
        <v>36</v>
      </c>
      <c r="O35" s="39">
        <v>39.6</v>
      </c>
      <c r="P35" s="39">
        <v>30</v>
      </c>
    </row>
    <row r="36" spans="1:16" ht="12.75">
      <c r="A36" s="20" t="str">
        <f ca="1" t="shared" si="1"/>
        <v>I</v>
      </c>
      <c r="B36" s="20">
        <f t="shared" si="0"/>
        <v>28</v>
      </c>
      <c r="C36" s="21">
        <f t="shared" si="2"/>
        <v>25.4225</v>
      </c>
      <c r="D36" s="43" t="s">
        <v>537</v>
      </c>
      <c r="E36" s="34" t="s">
        <v>83</v>
      </c>
      <c r="F36" s="121">
        <v>23542</v>
      </c>
      <c r="G36" s="101">
        <v>615412</v>
      </c>
      <c r="H36" s="34" t="s">
        <v>523</v>
      </c>
      <c r="I36" s="46"/>
      <c r="J36" s="46"/>
      <c r="K36" s="46"/>
      <c r="L36" s="46"/>
      <c r="M36" s="39">
        <v>46.01</v>
      </c>
      <c r="N36" s="39"/>
      <c r="O36" s="39">
        <v>27.61</v>
      </c>
      <c r="P36" s="39">
        <v>28.07</v>
      </c>
    </row>
    <row r="37" spans="1:16" ht="12.75">
      <c r="A37" s="20" t="str">
        <f ca="1" t="shared" si="1"/>
        <v>I</v>
      </c>
      <c r="B37" s="20">
        <f t="shared" si="0"/>
        <v>29</v>
      </c>
      <c r="C37" s="21">
        <f t="shared" si="2"/>
        <v>24</v>
      </c>
      <c r="D37" s="43" t="s">
        <v>276</v>
      </c>
      <c r="E37" s="43" t="s">
        <v>80</v>
      </c>
      <c r="F37" s="121">
        <v>22653</v>
      </c>
      <c r="G37" s="99">
        <v>102819</v>
      </c>
      <c r="H37" s="43" t="s">
        <v>277</v>
      </c>
      <c r="I37" s="38"/>
      <c r="J37" s="38">
        <v>96</v>
      </c>
      <c r="K37" s="39"/>
      <c r="L37" s="39"/>
      <c r="M37" s="39"/>
      <c r="N37" s="39"/>
      <c r="O37" s="39"/>
      <c r="P37" s="39"/>
    </row>
    <row r="38" spans="1:16" ht="12.75">
      <c r="A38" s="20" t="str">
        <f ca="1" t="shared" si="1"/>
        <v>I</v>
      </c>
      <c r="B38" s="20">
        <f t="shared" si="0"/>
        <v>30</v>
      </c>
      <c r="C38" s="21">
        <f t="shared" si="2"/>
        <v>23.2225</v>
      </c>
      <c r="D38" s="43" t="s">
        <v>351</v>
      </c>
      <c r="E38" s="43" t="s">
        <v>55</v>
      </c>
      <c r="F38" s="121">
        <v>22790</v>
      </c>
      <c r="G38" s="99">
        <v>135993</v>
      </c>
      <c r="H38" s="43" t="s">
        <v>209</v>
      </c>
      <c r="I38" s="38">
        <v>25.11</v>
      </c>
      <c r="J38" s="38">
        <v>40.15</v>
      </c>
      <c r="K38" s="39"/>
      <c r="L38" s="39"/>
      <c r="M38" s="39"/>
      <c r="N38" s="39"/>
      <c r="O38" s="39">
        <v>27.63</v>
      </c>
      <c r="P38" s="39"/>
    </row>
    <row r="39" spans="1:16" ht="12.75">
      <c r="A39" s="20" t="str">
        <f ca="1" t="shared" si="1"/>
        <v>III</v>
      </c>
      <c r="B39" s="20">
        <f t="shared" si="0"/>
        <v>31</v>
      </c>
      <c r="C39" s="21">
        <f t="shared" si="2"/>
        <v>23.052500000000002</v>
      </c>
      <c r="D39" s="43" t="s">
        <v>101</v>
      </c>
      <c r="E39" s="43" t="s">
        <v>102</v>
      </c>
      <c r="F39" s="121">
        <v>14042</v>
      </c>
      <c r="G39" s="99">
        <v>101739</v>
      </c>
      <c r="H39" s="43" t="s">
        <v>103</v>
      </c>
      <c r="I39" s="38"/>
      <c r="J39" s="38">
        <v>60</v>
      </c>
      <c r="K39" s="39">
        <v>32.21</v>
      </c>
      <c r="L39" s="39"/>
      <c r="M39" s="39"/>
      <c r="N39" s="39"/>
      <c r="O39" s="39"/>
      <c r="P39" s="39"/>
    </row>
    <row r="40" spans="1:16" ht="12.75">
      <c r="A40" s="20" t="str">
        <f ca="1" t="shared" si="1"/>
        <v>I</v>
      </c>
      <c r="B40" s="20">
        <f t="shared" si="0"/>
        <v>32</v>
      </c>
      <c r="C40" s="21">
        <f t="shared" si="2"/>
        <v>22.45</v>
      </c>
      <c r="D40" s="43" t="s">
        <v>452</v>
      </c>
      <c r="E40" s="43" t="s">
        <v>246</v>
      </c>
      <c r="F40" s="121">
        <v>22122</v>
      </c>
      <c r="G40" s="99">
        <v>140054</v>
      </c>
      <c r="H40" s="43" t="s">
        <v>267</v>
      </c>
      <c r="I40" s="38">
        <v>25.08</v>
      </c>
      <c r="J40" s="38">
        <v>40.14</v>
      </c>
      <c r="K40" s="39">
        <v>24.58</v>
      </c>
      <c r="L40" s="39"/>
      <c r="M40" s="39"/>
      <c r="N40" s="39"/>
      <c r="O40" s="39"/>
      <c r="P40" s="39"/>
    </row>
    <row r="41" spans="1:16" ht="12.75">
      <c r="A41" s="20" t="str">
        <f ca="1" t="shared" si="1"/>
        <v>II</v>
      </c>
      <c r="B41" s="20">
        <f aca="true" t="shared" si="3" ref="B41:B72">RANK(C41,$C$9:$C$89,0)</f>
        <v>33</v>
      </c>
      <c r="C41" s="21">
        <f t="shared" si="2"/>
        <v>20.275</v>
      </c>
      <c r="D41" s="43" t="s">
        <v>455</v>
      </c>
      <c r="E41" s="43" t="s">
        <v>343</v>
      </c>
      <c r="F41" s="122">
        <v>21192</v>
      </c>
      <c r="G41" s="100">
        <v>144490</v>
      </c>
      <c r="H41" s="43" t="s">
        <v>427</v>
      </c>
      <c r="I41" s="46"/>
      <c r="J41" s="46">
        <v>56.01</v>
      </c>
      <c r="K41" s="39"/>
      <c r="L41" s="39"/>
      <c r="M41" s="39">
        <v>25.09</v>
      </c>
      <c r="N41" s="39"/>
      <c r="O41" s="39"/>
      <c r="P41" s="39"/>
    </row>
    <row r="42" spans="1:16" ht="12.75">
      <c r="A42" s="20" t="str">
        <f ca="1" t="shared" si="1"/>
        <v>III</v>
      </c>
      <c r="B42" s="20">
        <f t="shared" si="3"/>
        <v>34</v>
      </c>
      <c r="C42" s="21">
        <f t="shared" si="2"/>
        <v>19.275</v>
      </c>
      <c r="D42" s="43" t="s">
        <v>289</v>
      </c>
      <c r="E42" s="43" t="s">
        <v>115</v>
      </c>
      <c r="F42" s="121">
        <v>16465</v>
      </c>
      <c r="G42" s="99">
        <v>146366</v>
      </c>
      <c r="H42" s="43" t="s">
        <v>290</v>
      </c>
      <c r="I42" s="38"/>
      <c r="J42" s="38">
        <v>56.04</v>
      </c>
      <c r="K42" s="39"/>
      <c r="L42" s="39"/>
      <c r="M42" s="39"/>
      <c r="N42" s="39">
        <v>21.06</v>
      </c>
      <c r="O42" s="39"/>
      <c r="P42" s="39"/>
    </row>
    <row r="43" spans="1:16" ht="12.75">
      <c r="A43" s="20" t="str">
        <f ca="1" t="shared" si="1"/>
        <v>III</v>
      </c>
      <c r="B43" s="20">
        <f t="shared" si="3"/>
        <v>35</v>
      </c>
      <c r="C43" s="21">
        <f t="shared" si="2"/>
        <v>19.2675</v>
      </c>
      <c r="D43" s="43" t="s">
        <v>321</v>
      </c>
      <c r="E43" s="43" t="s">
        <v>282</v>
      </c>
      <c r="F43" s="121">
        <v>16775</v>
      </c>
      <c r="G43" s="99">
        <v>137922</v>
      </c>
      <c r="H43" s="43" t="s">
        <v>290</v>
      </c>
      <c r="I43" s="38"/>
      <c r="J43" s="38">
        <v>56.03</v>
      </c>
      <c r="K43" s="39"/>
      <c r="L43" s="39"/>
      <c r="M43" s="39"/>
      <c r="N43" s="39">
        <v>21.04</v>
      </c>
      <c r="O43" s="39"/>
      <c r="P43" s="39"/>
    </row>
    <row r="44" spans="1:16" ht="12.75">
      <c r="A44" s="20" t="str">
        <f ca="1" t="shared" si="1"/>
        <v>I</v>
      </c>
      <c r="B44" s="20">
        <f t="shared" si="3"/>
        <v>36</v>
      </c>
      <c r="C44" s="21">
        <f t="shared" si="2"/>
        <v>19.0475</v>
      </c>
      <c r="D44" s="34" t="s">
        <v>516</v>
      </c>
      <c r="E44" s="34" t="s">
        <v>517</v>
      </c>
      <c r="F44" s="121">
        <v>23501</v>
      </c>
      <c r="G44" s="101">
        <v>615037</v>
      </c>
      <c r="H44" s="34" t="s">
        <v>44</v>
      </c>
      <c r="I44" s="46"/>
      <c r="J44" s="46"/>
      <c r="K44" s="46"/>
      <c r="L44" s="39">
        <v>30</v>
      </c>
      <c r="M44" s="39">
        <v>25.13</v>
      </c>
      <c r="N44" s="39">
        <v>21.06</v>
      </c>
      <c r="O44" s="39"/>
      <c r="P44" s="39"/>
    </row>
    <row r="45" spans="1:16" ht="12.75">
      <c r="A45" s="20" t="str">
        <f ca="1" t="shared" si="1"/>
        <v>II</v>
      </c>
      <c r="B45" s="20">
        <f t="shared" si="3"/>
        <v>37</v>
      </c>
      <c r="C45" s="21">
        <f t="shared" si="2"/>
        <v>18.557499999999997</v>
      </c>
      <c r="D45" s="109" t="s">
        <v>541</v>
      </c>
      <c r="E45" s="34" t="s">
        <v>264</v>
      </c>
      <c r="F45" s="121">
        <v>21915</v>
      </c>
      <c r="G45" s="101">
        <v>613335</v>
      </c>
      <c r="H45" s="34" t="s">
        <v>50</v>
      </c>
      <c r="I45" s="46"/>
      <c r="J45" s="46"/>
      <c r="K45" s="46"/>
      <c r="L45" s="46"/>
      <c r="M45" s="39">
        <v>25.1</v>
      </c>
      <c r="N45" s="39">
        <v>21.07</v>
      </c>
      <c r="O45" s="39"/>
      <c r="P45" s="39">
        <v>28.06</v>
      </c>
    </row>
    <row r="46" spans="1:16" ht="12.75">
      <c r="A46" s="20" t="str">
        <f ca="1" t="shared" si="1"/>
        <v>I</v>
      </c>
      <c r="B46" s="20">
        <f t="shared" si="3"/>
        <v>38</v>
      </c>
      <c r="C46" s="21">
        <f t="shared" si="2"/>
        <v>18.41</v>
      </c>
      <c r="D46" s="43" t="s">
        <v>456</v>
      </c>
      <c r="E46" s="34" t="s">
        <v>251</v>
      </c>
      <c r="F46" s="121">
        <v>23459</v>
      </c>
      <c r="G46" s="101">
        <v>106737</v>
      </c>
      <c r="H46" s="34" t="s">
        <v>44</v>
      </c>
      <c r="I46" s="46"/>
      <c r="J46" s="46">
        <v>73.64</v>
      </c>
      <c r="K46" s="39"/>
      <c r="L46" s="39"/>
      <c r="M46" s="39"/>
      <c r="N46" s="39"/>
      <c r="O46" s="39"/>
      <c r="P46" s="39"/>
    </row>
    <row r="47" spans="1:16" ht="12.75">
      <c r="A47" s="20" t="str">
        <f ca="1" t="shared" si="1"/>
        <v>II</v>
      </c>
      <c r="B47" s="20">
        <f t="shared" si="3"/>
        <v>39</v>
      </c>
      <c r="C47" s="21">
        <f t="shared" si="2"/>
        <v>18.4075</v>
      </c>
      <c r="D47" s="43" t="s">
        <v>457</v>
      </c>
      <c r="E47" s="34" t="s">
        <v>185</v>
      </c>
      <c r="F47" s="121">
        <v>20083</v>
      </c>
      <c r="G47" s="101">
        <v>103115</v>
      </c>
      <c r="H47" s="34" t="s">
        <v>173</v>
      </c>
      <c r="I47" s="46"/>
      <c r="J47" s="46">
        <v>73.63</v>
      </c>
      <c r="K47" s="39"/>
      <c r="L47" s="39"/>
      <c r="M47" s="39"/>
      <c r="N47" s="39"/>
      <c r="O47" s="39"/>
      <c r="P47" s="39"/>
    </row>
    <row r="48" spans="1:16" ht="12.75">
      <c r="A48" s="20" t="str">
        <f ca="1" t="shared" si="1"/>
        <v>I</v>
      </c>
      <c r="B48" s="20">
        <f t="shared" si="3"/>
        <v>40</v>
      </c>
      <c r="C48" s="21">
        <f t="shared" si="2"/>
        <v>18.405</v>
      </c>
      <c r="D48" s="43" t="s">
        <v>237</v>
      </c>
      <c r="E48" s="34" t="s">
        <v>32</v>
      </c>
      <c r="F48" s="121">
        <v>22768</v>
      </c>
      <c r="G48" s="101">
        <v>104216</v>
      </c>
      <c r="H48" s="34" t="s">
        <v>195</v>
      </c>
      <c r="I48" s="46"/>
      <c r="J48" s="46">
        <v>73.62</v>
      </c>
      <c r="K48" s="39"/>
      <c r="L48" s="39"/>
      <c r="M48" s="39"/>
      <c r="N48" s="39"/>
      <c r="O48" s="39"/>
      <c r="P48" s="39"/>
    </row>
    <row r="49" spans="1:16" ht="12.75">
      <c r="A49" s="20" t="str">
        <f ca="1" t="shared" si="1"/>
        <v>II</v>
      </c>
      <c r="B49" s="20">
        <f t="shared" si="3"/>
        <v>41</v>
      </c>
      <c r="C49" s="21">
        <f t="shared" si="2"/>
        <v>18.25</v>
      </c>
      <c r="D49" s="43" t="s">
        <v>70</v>
      </c>
      <c r="E49" s="34" t="s">
        <v>71</v>
      </c>
      <c r="F49" s="121">
        <v>21239</v>
      </c>
      <c r="G49" s="101">
        <v>108054</v>
      </c>
      <c r="H49" s="34" t="s">
        <v>72</v>
      </c>
      <c r="I49" s="46"/>
      <c r="J49" s="46"/>
      <c r="K49" s="39">
        <v>73</v>
      </c>
      <c r="L49" s="39"/>
      <c r="M49" s="39"/>
      <c r="N49" s="39"/>
      <c r="O49" s="39"/>
      <c r="P49" s="39"/>
    </row>
    <row r="50" spans="1:16" ht="12.75">
      <c r="A50" s="20" t="str">
        <f ca="1" t="shared" si="1"/>
        <v>I</v>
      </c>
      <c r="B50" s="20">
        <f t="shared" si="3"/>
        <v>42</v>
      </c>
      <c r="C50" s="21">
        <f t="shared" si="2"/>
        <v>17.265</v>
      </c>
      <c r="D50" s="43" t="s">
        <v>458</v>
      </c>
      <c r="E50" s="43" t="s">
        <v>80</v>
      </c>
      <c r="F50" s="121">
        <v>24804</v>
      </c>
      <c r="G50" s="99">
        <v>603016</v>
      </c>
      <c r="H50" s="43" t="s">
        <v>30</v>
      </c>
      <c r="I50" s="38">
        <v>46.02</v>
      </c>
      <c r="J50" s="38"/>
      <c r="K50" s="39"/>
      <c r="L50" s="39">
        <v>23.04</v>
      </c>
      <c r="M50" s="39"/>
      <c r="N50" s="39"/>
      <c r="O50" s="39"/>
      <c r="P50" s="39"/>
    </row>
    <row r="51" spans="1:16" ht="12.75">
      <c r="A51" s="20" t="str">
        <f ca="1" t="shared" si="1"/>
        <v>O</v>
      </c>
      <c r="B51" s="20">
        <f t="shared" si="3"/>
        <v>43</v>
      </c>
      <c r="C51" s="21">
        <f t="shared" si="2"/>
        <v>14.6</v>
      </c>
      <c r="D51" s="43" t="s">
        <v>631</v>
      </c>
      <c r="E51" s="34" t="s">
        <v>632</v>
      </c>
      <c r="F51" s="121">
        <v>26891</v>
      </c>
      <c r="G51" s="101">
        <v>104253</v>
      </c>
      <c r="H51" s="34" t="s">
        <v>33</v>
      </c>
      <c r="I51" s="46"/>
      <c r="J51" s="46"/>
      <c r="K51" s="46"/>
      <c r="L51" s="46"/>
      <c r="M51" s="46"/>
      <c r="N51" s="45"/>
      <c r="O51" s="39"/>
      <c r="P51" s="39">
        <v>58.4</v>
      </c>
    </row>
    <row r="52" spans="1:16" ht="12.75">
      <c r="A52" s="20" t="str">
        <f ca="1" t="shared" si="1"/>
        <v>I</v>
      </c>
      <c r="B52" s="20">
        <f t="shared" si="3"/>
        <v>44</v>
      </c>
      <c r="C52" s="21">
        <f t="shared" si="2"/>
        <v>14.5175</v>
      </c>
      <c r="D52" s="43" t="s">
        <v>460</v>
      </c>
      <c r="E52" s="43" t="s">
        <v>461</v>
      </c>
      <c r="F52" s="117">
        <v>22853</v>
      </c>
      <c r="G52" s="36">
        <v>601879</v>
      </c>
      <c r="H52" s="43" t="s">
        <v>462</v>
      </c>
      <c r="I52" s="38"/>
      <c r="J52" s="38"/>
      <c r="K52" s="39"/>
      <c r="L52" s="39">
        <v>23.03</v>
      </c>
      <c r="M52" s="39">
        <v>35.04</v>
      </c>
      <c r="N52" s="39"/>
      <c r="O52" s="39"/>
      <c r="P52" s="39"/>
    </row>
    <row r="53" spans="1:16" ht="12.75">
      <c r="A53" s="20" t="str">
        <f ca="1" t="shared" si="1"/>
        <v>III</v>
      </c>
      <c r="B53" s="20">
        <f t="shared" si="3"/>
        <v>45</v>
      </c>
      <c r="C53" s="21">
        <f t="shared" si="2"/>
        <v>14.02</v>
      </c>
      <c r="D53" s="43" t="s">
        <v>318</v>
      </c>
      <c r="E53" s="34" t="s">
        <v>46</v>
      </c>
      <c r="F53" s="117">
        <v>17610</v>
      </c>
      <c r="G53" s="45">
        <v>129158</v>
      </c>
      <c r="H53" s="34" t="s">
        <v>206</v>
      </c>
      <c r="I53" s="46"/>
      <c r="J53" s="46">
        <v>56.08</v>
      </c>
      <c r="K53" s="39"/>
      <c r="L53" s="39"/>
      <c r="M53" s="39"/>
      <c r="N53" s="39"/>
      <c r="O53" s="39"/>
      <c r="P53" s="39"/>
    </row>
    <row r="54" spans="1:16" ht="12.75">
      <c r="A54" s="20" t="str">
        <f ca="1" t="shared" si="1"/>
        <v>II</v>
      </c>
      <c r="B54" s="20">
        <f t="shared" si="3"/>
        <v>46</v>
      </c>
      <c r="C54" s="21">
        <f t="shared" si="2"/>
        <v>14.0175</v>
      </c>
      <c r="D54" s="43" t="s">
        <v>463</v>
      </c>
      <c r="E54" s="34" t="s">
        <v>251</v>
      </c>
      <c r="F54" s="117">
        <v>21510</v>
      </c>
      <c r="G54" s="45">
        <v>107383</v>
      </c>
      <c r="H54" s="34" t="s">
        <v>464</v>
      </c>
      <c r="I54" s="46"/>
      <c r="J54" s="46">
        <v>56.07</v>
      </c>
      <c r="K54" s="39"/>
      <c r="L54" s="39"/>
      <c r="M54" s="39"/>
      <c r="N54" s="39"/>
      <c r="O54" s="39"/>
      <c r="P54" s="39"/>
    </row>
    <row r="55" spans="1:16" ht="12.75">
      <c r="A55" s="20" t="str">
        <f ca="1" t="shared" si="1"/>
        <v>II</v>
      </c>
      <c r="B55" s="20">
        <f t="shared" si="3"/>
        <v>47</v>
      </c>
      <c r="C55" s="21">
        <f t="shared" si="2"/>
        <v>14.015</v>
      </c>
      <c r="D55" s="43" t="s">
        <v>324</v>
      </c>
      <c r="E55" s="34" t="s">
        <v>105</v>
      </c>
      <c r="F55" s="117">
        <v>19065</v>
      </c>
      <c r="G55" s="45">
        <v>147132</v>
      </c>
      <c r="H55" s="34" t="s">
        <v>325</v>
      </c>
      <c r="I55" s="46"/>
      <c r="J55" s="46">
        <v>56.06</v>
      </c>
      <c r="K55" s="39"/>
      <c r="L55" s="39"/>
      <c r="M55" s="39"/>
      <c r="N55" s="39"/>
      <c r="O55" s="39"/>
      <c r="P55" s="39"/>
    </row>
    <row r="56" spans="1:16" ht="12.75">
      <c r="A56" s="20" t="str">
        <f ca="1" t="shared" si="1"/>
        <v>I</v>
      </c>
      <c r="B56" s="20">
        <f t="shared" si="3"/>
        <v>47</v>
      </c>
      <c r="C56" s="21">
        <f t="shared" si="2"/>
        <v>14.015</v>
      </c>
      <c r="D56" s="43" t="s">
        <v>82</v>
      </c>
      <c r="E56" s="34" t="s">
        <v>83</v>
      </c>
      <c r="F56" s="117">
        <v>23045</v>
      </c>
      <c r="G56" s="45">
        <v>121045</v>
      </c>
      <c r="H56" s="34" t="s">
        <v>58</v>
      </c>
      <c r="I56" s="46"/>
      <c r="J56" s="46">
        <v>56.06</v>
      </c>
      <c r="K56" s="39"/>
      <c r="L56" s="39"/>
      <c r="M56" s="39"/>
      <c r="N56" s="39"/>
      <c r="O56" s="39"/>
      <c r="P56" s="39"/>
    </row>
    <row r="57" spans="1:16" ht="12.75">
      <c r="A57" s="20" t="str">
        <f ca="1" t="shared" si="1"/>
        <v>I</v>
      </c>
      <c r="B57" s="20">
        <f t="shared" si="3"/>
        <v>49</v>
      </c>
      <c r="C57" s="21">
        <f t="shared" si="2"/>
        <v>14.0125</v>
      </c>
      <c r="D57" s="43" t="s">
        <v>229</v>
      </c>
      <c r="E57" s="43" t="s">
        <v>115</v>
      </c>
      <c r="F57" s="117">
        <v>22956</v>
      </c>
      <c r="G57" s="36">
        <v>104063</v>
      </c>
      <c r="H57" s="43" t="s">
        <v>165</v>
      </c>
      <c r="I57" s="38"/>
      <c r="J57" s="38">
        <v>56.05</v>
      </c>
      <c r="K57" s="39"/>
      <c r="L57" s="39"/>
      <c r="M57" s="39"/>
      <c r="N57" s="39"/>
      <c r="O57" s="39"/>
      <c r="P57" s="39"/>
    </row>
    <row r="58" spans="1:16" ht="12.75">
      <c r="A58" s="20" t="str">
        <f ca="1" t="shared" si="1"/>
        <v>II</v>
      </c>
      <c r="B58" s="20">
        <f t="shared" si="3"/>
        <v>50</v>
      </c>
      <c r="C58" s="21">
        <f t="shared" si="2"/>
        <v>14.01</v>
      </c>
      <c r="D58" s="43" t="s">
        <v>465</v>
      </c>
      <c r="E58" s="34" t="s">
        <v>261</v>
      </c>
      <c r="F58" s="117">
        <v>21142</v>
      </c>
      <c r="G58" s="45">
        <v>138197</v>
      </c>
      <c r="H58" s="34" t="s">
        <v>466</v>
      </c>
      <c r="I58" s="46"/>
      <c r="J58" s="46">
        <v>56.04</v>
      </c>
      <c r="K58" s="39"/>
      <c r="L58" s="39"/>
      <c r="M58" s="39"/>
      <c r="N58" s="39"/>
      <c r="O58" s="39"/>
      <c r="P58" s="39"/>
    </row>
    <row r="59" spans="1:16" ht="12.75">
      <c r="A59" s="20" t="str">
        <f ca="1" t="shared" si="1"/>
        <v>I</v>
      </c>
      <c r="B59" s="20">
        <f t="shared" si="3"/>
        <v>51</v>
      </c>
      <c r="C59" s="21">
        <f t="shared" si="2"/>
        <v>14.005</v>
      </c>
      <c r="D59" s="43" t="s">
        <v>463</v>
      </c>
      <c r="E59" s="34" t="s">
        <v>347</v>
      </c>
      <c r="F59" s="117">
        <v>22085</v>
      </c>
      <c r="G59" s="45">
        <v>107382</v>
      </c>
      <c r="H59" s="34" t="s">
        <v>464</v>
      </c>
      <c r="I59" s="46"/>
      <c r="J59" s="46">
        <v>56.02</v>
      </c>
      <c r="K59" s="39"/>
      <c r="L59" s="39"/>
      <c r="M59" s="39"/>
      <c r="N59" s="39"/>
      <c r="O59" s="39"/>
      <c r="P59" s="39"/>
    </row>
    <row r="60" spans="1:16" ht="12.75">
      <c r="A60" s="20" t="str">
        <f ca="1" t="shared" si="1"/>
        <v>I</v>
      </c>
      <c r="B60" s="20">
        <f t="shared" si="3"/>
        <v>52</v>
      </c>
      <c r="C60" s="21">
        <f t="shared" si="2"/>
        <v>12.27</v>
      </c>
      <c r="D60" s="43" t="s">
        <v>612</v>
      </c>
      <c r="E60" s="34" t="s">
        <v>36</v>
      </c>
      <c r="F60" s="117">
        <v>23977</v>
      </c>
      <c r="G60" s="45">
        <v>618850</v>
      </c>
      <c r="H60" s="34" t="s">
        <v>143</v>
      </c>
      <c r="I60" s="46"/>
      <c r="J60" s="46"/>
      <c r="K60" s="46"/>
      <c r="L60" s="46"/>
      <c r="M60" s="46"/>
      <c r="N60" s="45"/>
      <c r="O60" s="39">
        <v>21.05</v>
      </c>
      <c r="P60" s="39">
        <v>28.03</v>
      </c>
    </row>
    <row r="61" spans="1:16" ht="12.75">
      <c r="A61" s="20" t="str">
        <f ca="1" t="shared" si="1"/>
        <v>I</v>
      </c>
      <c r="B61" s="20">
        <f t="shared" si="3"/>
        <v>53</v>
      </c>
      <c r="C61" s="21">
        <f t="shared" si="2"/>
        <v>12.2675</v>
      </c>
      <c r="D61" s="43" t="s">
        <v>611</v>
      </c>
      <c r="E61" s="34" t="s">
        <v>163</v>
      </c>
      <c r="F61" s="117">
        <v>24180</v>
      </c>
      <c r="G61" s="45">
        <v>601126</v>
      </c>
      <c r="H61" s="34" t="s">
        <v>214</v>
      </c>
      <c r="I61" s="46"/>
      <c r="J61" s="46"/>
      <c r="K61" s="46"/>
      <c r="L61" s="46"/>
      <c r="M61" s="46"/>
      <c r="N61" s="45"/>
      <c r="O61" s="39">
        <v>21.06</v>
      </c>
      <c r="P61" s="39">
        <v>28.01</v>
      </c>
    </row>
    <row r="62" spans="1:16" ht="12.75">
      <c r="A62" s="20" t="str">
        <f ca="1" t="shared" si="1"/>
        <v>II</v>
      </c>
      <c r="B62" s="20">
        <f t="shared" si="3"/>
        <v>54</v>
      </c>
      <c r="C62" s="21">
        <f t="shared" si="2"/>
        <v>11.5275</v>
      </c>
      <c r="D62" s="43" t="s">
        <v>138</v>
      </c>
      <c r="E62" s="34" t="s">
        <v>166</v>
      </c>
      <c r="F62" s="117">
        <v>20010</v>
      </c>
      <c r="G62" s="45">
        <v>600377</v>
      </c>
      <c r="H62" s="34" t="s">
        <v>140</v>
      </c>
      <c r="I62" s="46"/>
      <c r="J62" s="46"/>
      <c r="K62" s="46"/>
      <c r="L62" s="46"/>
      <c r="M62" s="45">
        <v>25.03</v>
      </c>
      <c r="N62" s="45">
        <v>21.08</v>
      </c>
      <c r="O62" s="39"/>
      <c r="P62" s="39"/>
    </row>
    <row r="63" spans="1:16" ht="12.75">
      <c r="A63" s="20" t="str">
        <f ca="1" t="shared" si="1"/>
        <v>O</v>
      </c>
      <c r="B63" s="20">
        <f t="shared" si="3"/>
        <v>55</v>
      </c>
      <c r="C63" s="21">
        <f t="shared" si="2"/>
        <v>11.524999999999999</v>
      </c>
      <c r="D63" s="43" t="s">
        <v>545</v>
      </c>
      <c r="E63" s="34" t="s">
        <v>297</v>
      </c>
      <c r="F63" s="117">
        <v>26799</v>
      </c>
      <c r="G63" s="45">
        <v>613634</v>
      </c>
      <c r="H63" s="34" t="s">
        <v>427</v>
      </c>
      <c r="I63" s="46"/>
      <c r="J63" s="46"/>
      <c r="K63" s="46"/>
      <c r="L63" s="46"/>
      <c r="M63" s="45">
        <v>25.06</v>
      </c>
      <c r="N63" s="45"/>
      <c r="O63" s="39">
        <v>21.04</v>
      </c>
      <c r="P63" s="39"/>
    </row>
    <row r="64" spans="1:16" ht="12.75">
      <c r="A64" s="20" t="str">
        <f ca="1" t="shared" si="1"/>
        <v>O</v>
      </c>
      <c r="B64" s="20">
        <f t="shared" si="3"/>
        <v>56</v>
      </c>
      <c r="C64" s="21">
        <f t="shared" si="2"/>
        <v>11.51</v>
      </c>
      <c r="D64" s="43" t="s">
        <v>535</v>
      </c>
      <c r="E64" s="34" t="s">
        <v>251</v>
      </c>
      <c r="F64" s="117">
        <v>26634</v>
      </c>
      <c r="G64" s="45">
        <v>130729</v>
      </c>
      <c r="H64" s="34" t="s">
        <v>462</v>
      </c>
      <c r="I64" s="46"/>
      <c r="J64" s="46"/>
      <c r="K64" s="46"/>
      <c r="L64" s="46"/>
      <c r="M64" s="39">
        <v>46.04</v>
      </c>
      <c r="N64" s="39"/>
      <c r="O64" s="39"/>
      <c r="P64" s="39"/>
    </row>
    <row r="65" spans="1:16" ht="12.75">
      <c r="A65" s="20" t="str">
        <f ca="1" t="shared" si="1"/>
        <v>I</v>
      </c>
      <c r="B65" s="20">
        <f t="shared" si="3"/>
        <v>57</v>
      </c>
      <c r="C65" s="21">
        <f t="shared" si="2"/>
        <v>11.5075</v>
      </c>
      <c r="D65" s="43" t="s">
        <v>536</v>
      </c>
      <c r="E65" s="34" t="s">
        <v>241</v>
      </c>
      <c r="F65" s="117">
        <v>23472</v>
      </c>
      <c r="G65" s="45">
        <v>101265</v>
      </c>
      <c r="H65" s="34" t="s">
        <v>450</v>
      </c>
      <c r="I65" s="46"/>
      <c r="J65" s="46"/>
      <c r="K65" s="46"/>
      <c r="L65" s="46"/>
      <c r="M65" s="39">
        <v>46.03</v>
      </c>
      <c r="N65" s="39"/>
      <c r="O65" s="39"/>
      <c r="P65" s="39"/>
    </row>
    <row r="66" spans="1:16" ht="12.75">
      <c r="A66" s="20" t="str">
        <f ca="1" t="shared" si="1"/>
        <v>I</v>
      </c>
      <c r="B66" s="20">
        <f t="shared" si="3"/>
        <v>58</v>
      </c>
      <c r="C66" s="21">
        <f t="shared" si="2"/>
        <v>11.505</v>
      </c>
      <c r="D66" s="43" t="s">
        <v>332</v>
      </c>
      <c r="E66" s="43" t="s">
        <v>32</v>
      </c>
      <c r="F66" s="118">
        <v>23694</v>
      </c>
      <c r="G66" s="61">
        <v>101707</v>
      </c>
      <c r="H66" s="43" t="s">
        <v>333</v>
      </c>
      <c r="I66" s="38"/>
      <c r="J66" s="38"/>
      <c r="K66" s="39"/>
      <c r="L66" s="39"/>
      <c r="M66" s="39">
        <v>46.02</v>
      </c>
      <c r="N66" s="39"/>
      <c r="O66" s="39"/>
      <c r="P66" s="39"/>
    </row>
    <row r="67" spans="1:16" ht="12.75">
      <c r="A67" s="20" t="str">
        <f ca="1" t="shared" si="1"/>
        <v>II</v>
      </c>
      <c r="B67" s="20">
        <f t="shared" si="3"/>
        <v>59</v>
      </c>
      <c r="C67" s="21">
        <f t="shared" si="2"/>
        <v>11.024999999999999</v>
      </c>
      <c r="D67" s="34" t="s">
        <v>356</v>
      </c>
      <c r="E67" s="34" t="s">
        <v>357</v>
      </c>
      <c r="F67" s="117">
        <v>21103</v>
      </c>
      <c r="G67" s="36">
        <v>107536</v>
      </c>
      <c r="H67" s="34" t="s">
        <v>179</v>
      </c>
      <c r="I67" s="38"/>
      <c r="J67" s="38"/>
      <c r="K67" s="39"/>
      <c r="L67" s="39">
        <v>23.02</v>
      </c>
      <c r="M67" s="39"/>
      <c r="N67" s="39">
        <v>21.08</v>
      </c>
      <c r="O67" s="39"/>
      <c r="P67" s="39"/>
    </row>
    <row r="68" spans="1:16" ht="12.75">
      <c r="A68" s="20" t="str">
        <f ca="1" t="shared" si="1"/>
        <v>O</v>
      </c>
      <c r="B68" s="20">
        <f t="shared" si="3"/>
        <v>60</v>
      </c>
      <c r="C68" s="21">
        <f t="shared" si="2"/>
        <v>10.95</v>
      </c>
      <c r="D68" s="43" t="s">
        <v>583</v>
      </c>
      <c r="E68" s="34" t="s">
        <v>298</v>
      </c>
      <c r="F68" s="117">
        <v>25599</v>
      </c>
      <c r="G68" s="45">
        <v>116525</v>
      </c>
      <c r="H68" s="34" t="s">
        <v>197</v>
      </c>
      <c r="I68" s="46"/>
      <c r="J68" s="46"/>
      <c r="K68" s="46"/>
      <c r="L68" s="46"/>
      <c r="M68" s="46"/>
      <c r="N68" s="45">
        <v>43.8</v>
      </c>
      <c r="O68" s="39"/>
      <c r="P68" s="39"/>
    </row>
    <row r="69" spans="1:16" ht="12.75">
      <c r="A69" s="20" t="str">
        <f ca="1" t="shared" si="1"/>
        <v>I</v>
      </c>
      <c r="B69" s="20">
        <f t="shared" si="3"/>
        <v>61</v>
      </c>
      <c r="C69" s="21">
        <f t="shared" si="2"/>
        <v>8.7625</v>
      </c>
      <c r="D69" s="43" t="s">
        <v>538</v>
      </c>
      <c r="E69" s="34" t="s">
        <v>39</v>
      </c>
      <c r="F69" s="117">
        <v>24908</v>
      </c>
      <c r="G69" s="45">
        <v>130724</v>
      </c>
      <c r="H69" s="34" t="s">
        <v>462</v>
      </c>
      <c r="I69" s="46"/>
      <c r="J69" s="46"/>
      <c r="K69" s="46"/>
      <c r="L69" s="46"/>
      <c r="M69" s="39">
        <v>35.05</v>
      </c>
      <c r="N69" s="39"/>
      <c r="O69" s="39"/>
      <c r="P69" s="39"/>
    </row>
    <row r="70" spans="1:16" ht="12.75">
      <c r="A70" s="20" t="str">
        <f ca="1" t="shared" si="1"/>
        <v>I</v>
      </c>
      <c r="B70" s="20">
        <f t="shared" si="3"/>
        <v>62</v>
      </c>
      <c r="C70" s="21">
        <f t="shared" si="2"/>
        <v>8.76</v>
      </c>
      <c r="D70" s="43" t="s">
        <v>411</v>
      </c>
      <c r="E70" s="43" t="s">
        <v>459</v>
      </c>
      <c r="F70" s="118">
        <v>22607</v>
      </c>
      <c r="G70" s="61">
        <v>611879</v>
      </c>
      <c r="H70" s="43" t="s">
        <v>161</v>
      </c>
      <c r="I70" s="46">
        <v>35.04</v>
      </c>
      <c r="J70" s="46"/>
      <c r="K70" s="39"/>
      <c r="L70" s="39"/>
      <c r="M70" s="39"/>
      <c r="N70" s="39"/>
      <c r="O70" s="39"/>
      <c r="P70" s="39"/>
    </row>
    <row r="71" spans="1:16" ht="12.75">
      <c r="A71" s="20" t="str">
        <f ca="1" t="shared" si="1"/>
        <v>II</v>
      </c>
      <c r="B71" s="20">
        <f t="shared" si="3"/>
        <v>63</v>
      </c>
      <c r="C71" s="21">
        <f t="shared" si="2"/>
        <v>8.7575</v>
      </c>
      <c r="D71" s="34" t="s">
        <v>87</v>
      </c>
      <c r="E71" s="34" t="s">
        <v>26</v>
      </c>
      <c r="F71" s="117">
        <v>20153</v>
      </c>
      <c r="G71" s="36">
        <v>106508</v>
      </c>
      <c r="H71" s="34" t="s">
        <v>40</v>
      </c>
      <c r="I71" s="38">
        <v>35.03</v>
      </c>
      <c r="J71" s="38"/>
      <c r="K71" s="39"/>
      <c r="L71" s="39"/>
      <c r="M71" s="39"/>
      <c r="N71" s="39"/>
      <c r="O71" s="39"/>
      <c r="P71" s="39"/>
    </row>
    <row r="72" spans="1:16" ht="12.75">
      <c r="A72" s="116" t="s">
        <v>640</v>
      </c>
      <c r="B72" s="20">
        <f t="shared" si="3"/>
        <v>64</v>
      </c>
      <c r="C72" s="21">
        <f t="shared" si="2"/>
        <v>8.25</v>
      </c>
      <c r="D72" s="43" t="s">
        <v>634</v>
      </c>
      <c r="E72" s="34" t="s">
        <v>635</v>
      </c>
      <c r="F72" s="117"/>
      <c r="G72" s="45"/>
      <c r="H72" s="115" t="s">
        <v>636</v>
      </c>
      <c r="I72" s="46"/>
      <c r="J72" s="46"/>
      <c r="K72" s="46"/>
      <c r="L72" s="46"/>
      <c r="M72" s="46"/>
      <c r="N72" s="45"/>
      <c r="O72" s="39"/>
      <c r="P72" s="39">
        <v>33</v>
      </c>
    </row>
    <row r="73" spans="1:16" ht="12.75">
      <c r="A73" s="20" t="str">
        <f ca="1" t="shared" si="1"/>
        <v>III</v>
      </c>
      <c r="B73" s="20">
        <f aca="true" t="shared" si="4" ref="B73:B89">RANK(C73,$C$9:$C$89,0)</f>
        <v>65</v>
      </c>
      <c r="C73" s="21">
        <f t="shared" si="2"/>
        <v>8.06</v>
      </c>
      <c r="D73" s="43" t="s">
        <v>67</v>
      </c>
      <c r="E73" s="34" t="s">
        <v>261</v>
      </c>
      <c r="F73" s="117">
        <v>13854</v>
      </c>
      <c r="G73" s="45">
        <v>101729</v>
      </c>
      <c r="H73" s="34" t="s">
        <v>103</v>
      </c>
      <c r="I73" s="46"/>
      <c r="J73" s="46"/>
      <c r="K73" s="39">
        <v>32.24</v>
      </c>
      <c r="L73" s="39"/>
      <c r="M73" s="39"/>
      <c r="N73" s="39"/>
      <c r="O73" s="39"/>
      <c r="P73" s="39"/>
    </row>
    <row r="74" spans="1:16" ht="12.75">
      <c r="A74" s="20" t="str">
        <f ca="1" t="shared" si="1"/>
        <v>I</v>
      </c>
      <c r="B74" s="20">
        <f t="shared" si="4"/>
        <v>66</v>
      </c>
      <c r="C74" s="21">
        <f t="shared" si="2"/>
        <v>8.055</v>
      </c>
      <c r="D74" s="43" t="s">
        <v>469</v>
      </c>
      <c r="E74" s="34" t="s">
        <v>470</v>
      </c>
      <c r="F74" s="117">
        <v>22061</v>
      </c>
      <c r="G74" s="45">
        <v>115805</v>
      </c>
      <c r="H74" s="34" t="s">
        <v>72</v>
      </c>
      <c r="I74" s="46"/>
      <c r="J74" s="46"/>
      <c r="K74" s="39">
        <v>32.22</v>
      </c>
      <c r="L74" s="39"/>
      <c r="M74" s="39"/>
      <c r="N74" s="39"/>
      <c r="O74" s="39"/>
      <c r="P74" s="39"/>
    </row>
    <row r="75" spans="1:16" ht="12.75">
      <c r="A75" s="20" t="str">
        <f ca="1" t="shared" si="1"/>
        <v>I</v>
      </c>
      <c r="B75" s="20">
        <f t="shared" si="4"/>
        <v>67</v>
      </c>
      <c r="C75" s="21">
        <f t="shared" si="2"/>
        <v>7.5</v>
      </c>
      <c r="D75" s="43" t="s">
        <v>360</v>
      </c>
      <c r="E75" s="34" t="s">
        <v>83</v>
      </c>
      <c r="F75" s="117">
        <v>24257</v>
      </c>
      <c r="G75" s="45">
        <v>121661</v>
      </c>
      <c r="H75" s="34" t="s">
        <v>40</v>
      </c>
      <c r="I75" s="46"/>
      <c r="J75" s="46">
        <v>30</v>
      </c>
      <c r="K75" s="39"/>
      <c r="L75" s="39"/>
      <c r="M75" s="39"/>
      <c r="N75" s="39"/>
      <c r="O75" s="39"/>
      <c r="P75" s="39"/>
    </row>
    <row r="76" spans="1:16" ht="12.75">
      <c r="A76" s="20" t="str">
        <f aca="true" ca="1" t="shared" si="5" ref="A76:A89">IF(F76="","N.D.",IF((YEAR(NOW()+153)-YEAR(F76))&lt;40,"O",IF((YEAR(NOW()+153)-YEAR(F76))&lt;50,"I",IF((YEAR(NOW()+153)-YEAR(F76))&lt;60,"II","III"))))</f>
        <v>O</v>
      </c>
      <c r="B76" s="20">
        <f t="shared" si="4"/>
        <v>68</v>
      </c>
      <c r="C76" s="21">
        <f aca="true" t="shared" si="6" ref="C76:C89">IF(COUNTA(I76:P76)&gt;3,AVERAGE(LARGE(I76:P76,1),LARGE(I76:P76,2),LARGE(I76:P76,3),LARGE(I76:P76,4)),IF(COUNTA(I76:P76)&gt;2,AVERAGE(LARGE(I76:P76,1),LARGE(I76:P76,2),LARGE(I76:P76,3),0),IF(COUNTA(I76:P76)&gt;1,AVERAGE(LARGE(I76:P76,1),LARGE(I76:P76,2),0,0),IF(COUNTA(I76:P76)=1,AVERAGE(LARGE(I76:P76,1),0,0,0),0))))</f>
        <v>7.02</v>
      </c>
      <c r="D76" s="43" t="s">
        <v>631</v>
      </c>
      <c r="E76" s="34" t="s">
        <v>347</v>
      </c>
      <c r="F76" s="117">
        <v>26891</v>
      </c>
      <c r="G76" s="45">
        <v>104254</v>
      </c>
      <c r="H76" s="34" t="s">
        <v>33</v>
      </c>
      <c r="I76" s="46"/>
      <c r="J76" s="46"/>
      <c r="K76" s="46"/>
      <c r="L76" s="46"/>
      <c r="M76" s="46"/>
      <c r="N76" s="45"/>
      <c r="O76" s="39"/>
      <c r="P76" s="39">
        <v>28.08</v>
      </c>
    </row>
    <row r="77" spans="1:16" ht="12.75">
      <c r="A77" s="20" t="str">
        <f ca="1" t="shared" si="5"/>
        <v>I</v>
      </c>
      <c r="B77" s="20">
        <f t="shared" si="4"/>
        <v>69</v>
      </c>
      <c r="C77" s="21">
        <f t="shared" si="6"/>
        <v>7.005</v>
      </c>
      <c r="D77" s="43" t="s">
        <v>633</v>
      </c>
      <c r="E77" s="34" t="s">
        <v>347</v>
      </c>
      <c r="F77" s="117">
        <v>23277</v>
      </c>
      <c r="G77" s="45">
        <v>618851</v>
      </c>
      <c r="H77" s="34" t="s">
        <v>143</v>
      </c>
      <c r="I77" s="46"/>
      <c r="J77" s="46"/>
      <c r="K77" s="46"/>
      <c r="L77" s="46"/>
      <c r="M77" s="46"/>
      <c r="N77" s="45"/>
      <c r="O77" s="39"/>
      <c r="P77" s="39">
        <v>28.02</v>
      </c>
    </row>
    <row r="78" spans="1:16" ht="12.75">
      <c r="A78" s="20" t="str">
        <f ca="1" t="shared" si="5"/>
        <v>II</v>
      </c>
      <c r="B78" s="20">
        <f t="shared" si="4"/>
        <v>70</v>
      </c>
      <c r="C78" s="21">
        <f t="shared" si="6"/>
        <v>6.91</v>
      </c>
      <c r="D78" s="43" t="s">
        <v>176</v>
      </c>
      <c r="E78" s="34" t="s">
        <v>166</v>
      </c>
      <c r="F78" s="117">
        <v>20606</v>
      </c>
      <c r="G78" s="45">
        <v>121080</v>
      </c>
      <c r="H78" s="34" t="s">
        <v>177</v>
      </c>
      <c r="I78" s="46"/>
      <c r="J78" s="46"/>
      <c r="K78" s="46"/>
      <c r="L78" s="46"/>
      <c r="M78" s="46"/>
      <c r="N78" s="39"/>
      <c r="O78" s="39">
        <v>27.64</v>
      </c>
      <c r="P78" s="39"/>
    </row>
    <row r="79" spans="1:16" ht="12.75">
      <c r="A79" s="20" t="str">
        <f ca="1" t="shared" si="5"/>
        <v>O</v>
      </c>
      <c r="B79" s="20">
        <f t="shared" si="4"/>
        <v>71</v>
      </c>
      <c r="C79" s="21">
        <f t="shared" si="6"/>
        <v>6.9075</v>
      </c>
      <c r="D79" s="43" t="s">
        <v>365</v>
      </c>
      <c r="E79" s="34" t="s">
        <v>366</v>
      </c>
      <c r="F79" s="117">
        <v>26587</v>
      </c>
      <c r="G79" s="45">
        <v>124056</v>
      </c>
      <c r="H79" s="34" t="s">
        <v>197</v>
      </c>
      <c r="I79" s="46"/>
      <c r="J79" s="46"/>
      <c r="K79" s="46"/>
      <c r="L79" s="46"/>
      <c r="M79" s="46"/>
      <c r="N79" s="45">
        <v>27.63</v>
      </c>
      <c r="O79" s="39"/>
      <c r="P79" s="39"/>
    </row>
    <row r="80" spans="1:16" ht="12.75">
      <c r="A80" s="20" t="str">
        <f ca="1" t="shared" si="5"/>
        <v>I</v>
      </c>
      <c r="B80" s="20">
        <f t="shared" si="4"/>
        <v>72</v>
      </c>
      <c r="C80" s="21">
        <f t="shared" si="6"/>
        <v>6.2875</v>
      </c>
      <c r="D80" s="43" t="s">
        <v>265</v>
      </c>
      <c r="E80" s="43" t="s">
        <v>42</v>
      </c>
      <c r="F80" s="117">
        <v>24184</v>
      </c>
      <c r="G80" s="36">
        <v>100352</v>
      </c>
      <c r="H80" s="43" t="s">
        <v>27</v>
      </c>
      <c r="I80" s="38">
        <v>25.15</v>
      </c>
      <c r="J80" s="38"/>
      <c r="K80" s="39"/>
      <c r="L80" s="39"/>
      <c r="M80" s="39"/>
      <c r="N80" s="39"/>
      <c r="O80" s="39"/>
      <c r="P80" s="39"/>
    </row>
    <row r="81" spans="1:16" ht="12.75">
      <c r="A81" s="20" t="str">
        <f ca="1" t="shared" si="5"/>
        <v>I</v>
      </c>
      <c r="B81" s="20">
        <f t="shared" si="4"/>
        <v>73</v>
      </c>
      <c r="C81" s="21">
        <f t="shared" si="6"/>
        <v>6.275</v>
      </c>
      <c r="D81" s="43" t="s">
        <v>38</v>
      </c>
      <c r="E81" s="43" t="s">
        <v>39</v>
      </c>
      <c r="F81" s="117">
        <v>22826</v>
      </c>
      <c r="G81" s="36">
        <v>133501</v>
      </c>
      <c r="H81" s="43" t="s">
        <v>40</v>
      </c>
      <c r="I81" s="38">
        <v>25.1</v>
      </c>
      <c r="J81" s="38"/>
      <c r="K81" s="39"/>
      <c r="L81" s="39"/>
      <c r="M81" s="39"/>
      <c r="N81" s="39"/>
      <c r="O81" s="39"/>
      <c r="P81" s="39"/>
    </row>
    <row r="82" spans="1:16" ht="12.75">
      <c r="A82" s="20" t="str">
        <f ca="1" t="shared" si="5"/>
        <v>I</v>
      </c>
      <c r="B82" s="20">
        <f t="shared" si="4"/>
        <v>74</v>
      </c>
      <c r="C82" s="21">
        <f t="shared" si="6"/>
        <v>6.2725</v>
      </c>
      <c r="D82" s="43" t="s">
        <v>368</v>
      </c>
      <c r="E82" s="34" t="s">
        <v>42</v>
      </c>
      <c r="F82" s="117">
        <v>25231</v>
      </c>
      <c r="G82" s="36">
        <v>614244</v>
      </c>
      <c r="H82" s="34" t="s">
        <v>197</v>
      </c>
      <c r="I82" s="38">
        <v>25.09</v>
      </c>
      <c r="J82" s="38"/>
      <c r="K82" s="39"/>
      <c r="L82" s="39"/>
      <c r="M82" s="39"/>
      <c r="N82" s="39"/>
      <c r="O82" s="39"/>
      <c r="P82" s="39"/>
    </row>
    <row r="83" spans="1:16" ht="12.75">
      <c r="A83" s="20" t="str">
        <f ca="1" t="shared" si="5"/>
        <v>II</v>
      </c>
      <c r="B83" s="20">
        <f t="shared" si="4"/>
        <v>75</v>
      </c>
      <c r="C83" s="21">
        <f t="shared" si="6"/>
        <v>6.27</v>
      </c>
      <c r="D83" s="43" t="s">
        <v>542</v>
      </c>
      <c r="E83" s="34" t="s">
        <v>543</v>
      </c>
      <c r="F83" s="117">
        <v>20455</v>
      </c>
      <c r="G83" s="45"/>
      <c r="H83" s="34" t="s">
        <v>544</v>
      </c>
      <c r="I83" s="46"/>
      <c r="J83" s="46"/>
      <c r="K83" s="46"/>
      <c r="L83" s="46"/>
      <c r="M83" s="45">
        <v>25.08</v>
      </c>
      <c r="N83" s="45"/>
      <c r="O83" s="39"/>
      <c r="P83" s="39"/>
    </row>
    <row r="84" spans="1:16" ht="12.75">
      <c r="A84" s="20" t="str">
        <f ca="1" t="shared" si="5"/>
        <v>II</v>
      </c>
      <c r="B84" s="20">
        <f t="shared" si="4"/>
        <v>76</v>
      </c>
      <c r="C84" s="21">
        <f t="shared" si="6"/>
        <v>6.2675</v>
      </c>
      <c r="D84" s="43" t="s">
        <v>84</v>
      </c>
      <c r="E84" s="43" t="s">
        <v>85</v>
      </c>
      <c r="F84" s="117">
        <v>20388</v>
      </c>
      <c r="G84" s="36">
        <v>126832</v>
      </c>
      <c r="H84" s="43" t="s">
        <v>86</v>
      </c>
      <c r="I84" s="38"/>
      <c r="J84" s="38"/>
      <c r="K84" s="39"/>
      <c r="L84" s="39"/>
      <c r="M84" s="39">
        <v>25.07</v>
      </c>
      <c r="N84" s="39"/>
      <c r="O84" s="39"/>
      <c r="P84" s="39"/>
    </row>
    <row r="85" spans="1:16" ht="12.75">
      <c r="A85" s="20" t="str">
        <f ca="1" t="shared" si="5"/>
        <v>II</v>
      </c>
      <c r="B85" s="20">
        <f t="shared" si="4"/>
        <v>77</v>
      </c>
      <c r="C85" s="21">
        <f t="shared" si="6"/>
        <v>5.76</v>
      </c>
      <c r="D85" s="34" t="s">
        <v>245</v>
      </c>
      <c r="E85" s="34" t="s">
        <v>246</v>
      </c>
      <c r="F85" s="117">
        <v>20393</v>
      </c>
      <c r="G85" s="36">
        <v>107533</v>
      </c>
      <c r="H85" s="34" t="s">
        <v>179</v>
      </c>
      <c r="I85" s="38"/>
      <c r="J85" s="38"/>
      <c r="K85" s="39"/>
      <c r="L85" s="39">
        <v>23.04</v>
      </c>
      <c r="M85" s="39"/>
      <c r="N85" s="39"/>
      <c r="O85" s="39"/>
      <c r="P85" s="39"/>
    </row>
    <row r="86" spans="1:16" ht="12.75">
      <c r="A86" s="20" t="str">
        <f ca="1" t="shared" si="5"/>
        <v>I</v>
      </c>
      <c r="B86" s="20">
        <f t="shared" si="4"/>
        <v>78</v>
      </c>
      <c r="C86" s="21">
        <f t="shared" si="6"/>
        <v>5.7525</v>
      </c>
      <c r="D86" s="43" t="s">
        <v>342</v>
      </c>
      <c r="E86" s="34" t="s">
        <v>343</v>
      </c>
      <c r="F86" s="117">
        <v>23032</v>
      </c>
      <c r="G86" s="45">
        <v>107569</v>
      </c>
      <c r="H86" s="34" t="s">
        <v>344</v>
      </c>
      <c r="I86" s="46"/>
      <c r="J86" s="46"/>
      <c r="K86" s="46"/>
      <c r="L86" s="39">
        <v>23.01</v>
      </c>
      <c r="M86" s="39"/>
      <c r="N86" s="39"/>
      <c r="O86" s="39"/>
      <c r="P86" s="39"/>
    </row>
    <row r="87" spans="1:16" ht="12.75">
      <c r="A87" s="20" t="str">
        <f ca="1" t="shared" si="5"/>
        <v>I</v>
      </c>
      <c r="B87" s="20">
        <f t="shared" si="4"/>
        <v>79</v>
      </c>
      <c r="C87" s="21">
        <f t="shared" si="6"/>
        <v>5.27</v>
      </c>
      <c r="D87" s="43" t="s">
        <v>606</v>
      </c>
      <c r="E87" s="34" t="s">
        <v>282</v>
      </c>
      <c r="F87" s="117">
        <v>22700</v>
      </c>
      <c r="G87" s="45">
        <v>618897</v>
      </c>
      <c r="H87" s="34" t="s">
        <v>607</v>
      </c>
      <c r="I87" s="46"/>
      <c r="J87" s="46"/>
      <c r="K87" s="46"/>
      <c r="L87" s="46"/>
      <c r="M87" s="46"/>
      <c r="N87" s="39"/>
      <c r="O87" s="39">
        <v>21.08</v>
      </c>
      <c r="P87" s="39"/>
    </row>
    <row r="88" spans="1:16" ht="12.75">
      <c r="A88" s="20" t="str">
        <f ca="1" t="shared" si="5"/>
        <v>I</v>
      </c>
      <c r="B88" s="20">
        <f t="shared" si="4"/>
        <v>80</v>
      </c>
      <c r="C88" s="21">
        <f t="shared" si="6"/>
        <v>5.2675</v>
      </c>
      <c r="D88" s="43" t="s">
        <v>608</v>
      </c>
      <c r="E88" s="34" t="s">
        <v>609</v>
      </c>
      <c r="F88" s="117">
        <v>23105</v>
      </c>
      <c r="G88" s="45">
        <v>603896</v>
      </c>
      <c r="H88" s="34" t="s">
        <v>610</v>
      </c>
      <c r="I88" s="46"/>
      <c r="J88" s="46"/>
      <c r="K88" s="46"/>
      <c r="L88" s="46"/>
      <c r="M88" s="46"/>
      <c r="N88" s="45"/>
      <c r="O88" s="39">
        <v>21.07</v>
      </c>
      <c r="P88" s="39"/>
    </row>
    <row r="89" spans="1:16" ht="12.75">
      <c r="A89" s="20" t="str">
        <f ca="1" t="shared" si="5"/>
        <v>III</v>
      </c>
      <c r="B89" s="20">
        <f t="shared" si="4"/>
        <v>81</v>
      </c>
      <c r="C89" s="21">
        <f t="shared" si="6"/>
        <v>5.2625</v>
      </c>
      <c r="D89" s="43" t="s">
        <v>75</v>
      </c>
      <c r="E89" s="34" t="s">
        <v>76</v>
      </c>
      <c r="F89" s="117">
        <v>17924</v>
      </c>
      <c r="G89" s="47" t="s">
        <v>77</v>
      </c>
      <c r="H89" s="34" t="s">
        <v>78</v>
      </c>
      <c r="I89" s="46"/>
      <c r="J89" s="46"/>
      <c r="K89" s="46"/>
      <c r="L89" s="46"/>
      <c r="M89" s="46"/>
      <c r="N89" s="39">
        <v>21.05</v>
      </c>
      <c r="O89" s="39"/>
      <c r="P89" s="39"/>
    </row>
    <row r="90" spans="3:4" ht="12.75">
      <c r="C90" s="48"/>
      <c r="D90" s="80"/>
    </row>
    <row r="91" spans="1:4" ht="12.75">
      <c r="A91" s="50" t="s">
        <v>117</v>
      </c>
      <c r="B91" s="50"/>
      <c r="C91" s="146" t="s">
        <v>118</v>
      </c>
      <c r="D91" s="146"/>
    </row>
    <row r="92" spans="1:4" ht="12.75">
      <c r="A92" s="50" t="s">
        <v>119</v>
      </c>
      <c r="B92" s="50"/>
      <c r="C92" s="146" t="s">
        <v>120</v>
      </c>
      <c r="D92" s="146"/>
    </row>
    <row r="93" spans="1:4" ht="12.75">
      <c r="A93" s="49" t="s">
        <v>121</v>
      </c>
      <c r="B93" s="49"/>
      <c r="C93" s="146" t="s">
        <v>122</v>
      </c>
      <c r="D93" s="146"/>
    </row>
    <row r="94" spans="1:4" ht="12.75">
      <c r="A94" s="49" t="s">
        <v>123</v>
      </c>
      <c r="B94" s="49"/>
      <c r="C94" s="146" t="s">
        <v>124</v>
      </c>
      <c r="D94" s="146"/>
    </row>
    <row r="95" spans="1:4" ht="12.75">
      <c r="A95" s="13"/>
      <c r="B95" s="51"/>
      <c r="C95" s="52"/>
      <c r="D95" s="64"/>
    </row>
    <row r="96" spans="1:4" ht="12.75">
      <c r="A96" s="50" t="s">
        <v>494</v>
      </c>
      <c r="B96" s="50"/>
      <c r="C96" s="53"/>
      <c r="D96" s="50"/>
    </row>
    <row r="97" spans="1:4" ht="12.75">
      <c r="A97" s="49" t="s">
        <v>125</v>
      </c>
      <c r="B97" s="49"/>
      <c r="C97" s="27"/>
      <c r="D97" s="49"/>
    </row>
  </sheetData>
  <mergeCells count="16">
    <mergeCell ref="C92:D92"/>
    <mergeCell ref="C93:D93"/>
    <mergeCell ref="C94:D94"/>
    <mergeCell ref="E6:E8"/>
    <mergeCell ref="F6:F8"/>
    <mergeCell ref="H6:H8"/>
    <mergeCell ref="C91:D91"/>
    <mergeCell ref="A6:A8"/>
    <mergeCell ref="B6:B8"/>
    <mergeCell ref="C6:C8"/>
    <mergeCell ref="D6:D8"/>
    <mergeCell ref="G6:G8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55" customWidth="1"/>
    <col min="3" max="3" width="7.57421875" style="2" bestFit="1" customWidth="1"/>
    <col min="4" max="4" width="18.57421875" style="1" bestFit="1" customWidth="1"/>
    <col min="5" max="5" width="14.421875" style="1" bestFit="1" customWidth="1"/>
    <col min="6" max="6" width="8.140625" style="3" bestFit="1" customWidth="1"/>
    <col min="7" max="7" width="7.00390625" style="82" bestFit="1" customWidth="1"/>
    <col min="8" max="8" width="7.7109375" style="1" customWidth="1"/>
    <col min="9" max="9" width="8.7109375" style="7" customWidth="1"/>
    <col min="10" max="10" width="8.7109375" style="70" customWidth="1"/>
    <col min="11" max="12" width="8.7109375" style="4" customWidth="1"/>
    <col min="13" max="13" width="10.140625" style="70" customWidth="1"/>
    <col min="14" max="14" width="8.7109375" style="70" customWidth="1"/>
    <col min="15" max="16" width="8.7109375" style="4" customWidth="1"/>
    <col min="17" max="16384" width="9.140625" style="1" customWidth="1"/>
  </cols>
  <sheetData>
    <row r="1" spans="1:16" ht="12.75">
      <c r="A1" s="123" t="s">
        <v>595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124" t="s">
        <v>596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16" ht="12.75">
      <c r="A3" s="153" t="s">
        <v>154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</row>
    <row r="4" spans="1:16" ht="12.75" customHeight="1">
      <c r="A4" s="130" t="s">
        <v>642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31"/>
    </row>
    <row r="5" spans="7:9" ht="12.75" customHeight="1">
      <c r="G5" s="4"/>
      <c r="H5" s="5"/>
      <c r="I5" s="69"/>
    </row>
    <row r="6" spans="1:16" ht="12.75">
      <c r="A6" s="139" t="s">
        <v>1</v>
      </c>
      <c r="B6" s="149" t="s">
        <v>2</v>
      </c>
      <c r="C6" s="147" t="s">
        <v>3</v>
      </c>
      <c r="D6" s="133" t="s">
        <v>4</v>
      </c>
      <c r="E6" s="133" t="s">
        <v>5</v>
      </c>
      <c r="F6" s="140" t="s">
        <v>625</v>
      </c>
      <c r="G6" s="159" t="s">
        <v>626</v>
      </c>
      <c r="H6" s="133" t="s">
        <v>627</v>
      </c>
      <c r="I6" s="10" t="s">
        <v>6</v>
      </c>
      <c r="J6" s="71" t="s">
        <v>7</v>
      </c>
      <c r="K6" s="12" t="s">
        <v>8</v>
      </c>
      <c r="L6" s="12" t="s">
        <v>9</v>
      </c>
      <c r="M6" s="72" t="s">
        <v>10</v>
      </c>
      <c r="N6" s="71" t="s">
        <v>11</v>
      </c>
      <c r="O6" s="12" t="s">
        <v>12</v>
      </c>
      <c r="P6" s="12" t="s">
        <v>13</v>
      </c>
    </row>
    <row r="7" spans="1:16" ht="12.75">
      <c r="A7" s="139"/>
      <c r="B7" s="149"/>
      <c r="C7" s="147"/>
      <c r="D7" s="134"/>
      <c r="E7" s="134"/>
      <c r="F7" s="141"/>
      <c r="G7" s="160"/>
      <c r="H7" s="134"/>
      <c r="I7" s="73" t="s">
        <v>16</v>
      </c>
      <c r="J7" s="73" t="s">
        <v>17</v>
      </c>
      <c r="K7" s="73" t="s">
        <v>18</v>
      </c>
      <c r="L7" s="73" t="s">
        <v>155</v>
      </c>
      <c r="M7" s="73" t="s">
        <v>14</v>
      </c>
      <c r="N7" s="73" t="s">
        <v>15</v>
      </c>
      <c r="O7" s="73" t="s">
        <v>572</v>
      </c>
      <c r="P7" s="16" t="s">
        <v>597</v>
      </c>
    </row>
    <row r="8" spans="1:16" ht="12.75">
      <c r="A8" s="139"/>
      <c r="B8" s="149"/>
      <c r="C8" s="147"/>
      <c r="D8" s="135"/>
      <c r="E8" s="135"/>
      <c r="F8" s="142"/>
      <c r="G8" s="161"/>
      <c r="H8" s="135"/>
      <c r="I8" s="75" t="s">
        <v>19</v>
      </c>
      <c r="J8" s="75" t="s">
        <v>20</v>
      </c>
      <c r="K8" s="75" t="s">
        <v>21</v>
      </c>
      <c r="L8" s="74">
        <v>38256</v>
      </c>
      <c r="M8" s="74" t="s">
        <v>497</v>
      </c>
      <c r="N8" s="74" t="s">
        <v>518</v>
      </c>
      <c r="O8" s="74" t="s">
        <v>573</v>
      </c>
      <c r="P8" s="19" t="s">
        <v>598</v>
      </c>
    </row>
    <row r="9" spans="1:16" ht="12.75">
      <c r="A9" s="20" t="str">
        <f aca="true" ca="1" t="shared" si="0" ref="A9:A40">IF(F9="","N.D.",IF((YEAR(NOW()+153)-YEAR(F9))&lt;40,"O",IF((YEAR(NOW()+153)-YEAR(F9))&lt;50,"I",IF((YEAR(NOW()+153)-YEAR(F9))&lt;60,"II","III"))))</f>
        <v>I</v>
      </c>
      <c r="B9" s="20">
        <f aca="true" t="shared" si="1" ref="B9:B40">RANK(C9,$C$9:$C$198,0)</f>
        <v>1</v>
      </c>
      <c r="C9" s="21">
        <f aca="true" t="shared" si="2" ref="C9:C40"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89.9</v>
      </c>
      <c r="D9" s="43" t="s">
        <v>160</v>
      </c>
      <c r="E9" s="43" t="s">
        <v>113</v>
      </c>
      <c r="F9" s="117">
        <v>22358</v>
      </c>
      <c r="G9" s="76">
        <v>101707</v>
      </c>
      <c r="H9" s="43" t="s">
        <v>161</v>
      </c>
      <c r="I9" s="39"/>
      <c r="J9" s="39">
        <v>160.6</v>
      </c>
      <c r="K9" s="39"/>
      <c r="L9" s="39">
        <v>66</v>
      </c>
      <c r="M9" s="39"/>
      <c r="N9" s="39">
        <v>73</v>
      </c>
      <c r="O9" s="39"/>
      <c r="P9" s="39">
        <v>60</v>
      </c>
    </row>
    <row r="10" spans="1:16" ht="12.75">
      <c r="A10" s="20" t="str">
        <f ca="1" t="shared" si="0"/>
        <v>II</v>
      </c>
      <c r="B10" s="20">
        <f t="shared" si="1"/>
        <v>2</v>
      </c>
      <c r="C10" s="21">
        <f t="shared" si="2"/>
        <v>86</v>
      </c>
      <c r="D10" s="34" t="s">
        <v>231</v>
      </c>
      <c r="E10" s="34" t="s">
        <v>185</v>
      </c>
      <c r="F10" s="117">
        <v>20083</v>
      </c>
      <c r="G10" s="76">
        <v>103115</v>
      </c>
      <c r="H10" s="34" t="s">
        <v>173</v>
      </c>
      <c r="I10" s="77"/>
      <c r="J10" s="77">
        <v>132</v>
      </c>
      <c r="K10" s="39"/>
      <c r="L10" s="39">
        <v>73</v>
      </c>
      <c r="M10" s="39"/>
      <c r="N10" s="39">
        <v>73</v>
      </c>
      <c r="O10" s="39"/>
      <c r="P10" s="39">
        <v>66</v>
      </c>
    </row>
    <row r="11" spans="1:16" ht="12.75">
      <c r="A11" s="20" t="str">
        <f ca="1" t="shared" si="0"/>
        <v>III</v>
      </c>
      <c r="B11" s="20">
        <f t="shared" si="1"/>
        <v>3</v>
      </c>
      <c r="C11" s="21">
        <f t="shared" si="2"/>
        <v>75.515</v>
      </c>
      <c r="D11" s="34" t="s">
        <v>156</v>
      </c>
      <c r="E11" s="34" t="s">
        <v>36</v>
      </c>
      <c r="F11" s="117">
        <v>14549</v>
      </c>
      <c r="G11" s="76">
        <v>113592</v>
      </c>
      <c r="H11" s="34" t="s">
        <v>153</v>
      </c>
      <c r="I11" s="42">
        <v>55</v>
      </c>
      <c r="J11" s="42">
        <v>146</v>
      </c>
      <c r="K11" s="39"/>
      <c r="L11" s="39">
        <v>66</v>
      </c>
      <c r="M11" s="39"/>
      <c r="N11" s="39">
        <v>25.12</v>
      </c>
      <c r="O11" s="39"/>
      <c r="P11" s="39">
        <v>35.06</v>
      </c>
    </row>
    <row r="12" spans="1:16" ht="12.75">
      <c r="A12" s="20" t="str">
        <f ca="1" t="shared" si="0"/>
        <v>II</v>
      </c>
      <c r="B12" s="20">
        <f t="shared" si="1"/>
        <v>4</v>
      </c>
      <c r="C12" s="21">
        <f t="shared" si="2"/>
        <v>74.11</v>
      </c>
      <c r="D12" s="43" t="s">
        <v>157</v>
      </c>
      <c r="E12" s="43" t="s">
        <v>158</v>
      </c>
      <c r="F12" s="117">
        <v>19896</v>
      </c>
      <c r="G12" s="76">
        <v>106467</v>
      </c>
      <c r="H12" s="43" t="s">
        <v>159</v>
      </c>
      <c r="I12" s="77">
        <v>73</v>
      </c>
      <c r="J12" s="77">
        <v>92.04</v>
      </c>
      <c r="K12" s="39"/>
      <c r="L12" s="39"/>
      <c r="M12" s="39">
        <v>43.8</v>
      </c>
      <c r="N12" s="39"/>
      <c r="O12" s="39">
        <v>58.4</v>
      </c>
      <c r="P12" s="39">
        <v>73</v>
      </c>
    </row>
    <row r="13" spans="1:16" ht="12.75">
      <c r="A13" s="20" t="str">
        <f ca="1" t="shared" si="0"/>
        <v>II</v>
      </c>
      <c r="B13" s="20">
        <f t="shared" si="1"/>
        <v>5</v>
      </c>
      <c r="C13" s="21">
        <f t="shared" si="2"/>
        <v>66.905</v>
      </c>
      <c r="D13" s="34" t="s">
        <v>196</v>
      </c>
      <c r="E13" s="34" t="s">
        <v>48</v>
      </c>
      <c r="F13" s="117">
        <v>19890</v>
      </c>
      <c r="G13" s="76">
        <v>142555</v>
      </c>
      <c r="H13" s="34" t="s">
        <v>197</v>
      </c>
      <c r="I13" s="39">
        <v>60</v>
      </c>
      <c r="J13" s="39">
        <v>120</v>
      </c>
      <c r="K13" s="28"/>
      <c r="L13" s="28"/>
      <c r="M13" s="28">
        <v>27.62</v>
      </c>
      <c r="N13" s="28"/>
      <c r="O13" s="28"/>
      <c r="P13" s="39">
        <v>60</v>
      </c>
    </row>
    <row r="14" spans="1:16" ht="12.75">
      <c r="A14" s="20" t="str">
        <f ca="1" t="shared" si="0"/>
        <v>II</v>
      </c>
      <c r="B14" s="20">
        <f t="shared" si="1"/>
        <v>6</v>
      </c>
      <c r="C14" s="21">
        <f t="shared" si="2"/>
        <v>66.155</v>
      </c>
      <c r="D14" s="43" t="s">
        <v>167</v>
      </c>
      <c r="E14" s="43" t="s">
        <v>36</v>
      </c>
      <c r="F14" s="117">
        <v>20499</v>
      </c>
      <c r="G14" s="76">
        <v>104386</v>
      </c>
      <c r="H14" s="43" t="s">
        <v>168</v>
      </c>
      <c r="I14" s="77">
        <v>80.3</v>
      </c>
      <c r="J14" s="77">
        <v>101.24</v>
      </c>
      <c r="K14" s="39">
        <v>48</v>
      </c>
      <c r="L14" s="39">
        <v>35.04</v>
      </c>
      <c r="M14" s="39"/>
      <c r="N14" s="39"/>
      <c r="O14" s="39">
        <v>35.08</v>
      </c>
      <c r="P14" s="39"/>
    </row>
    <row r="15" spans="1:16" ht="12.75">
      <c r="A15" s="20" t="str">
        <f ca="1" t="shared" si="0"/>
        <v>II</v>
      </c>
      <c r="B15" s="20">
        <f t="shared" si="1"/>
        <v>7</v>
      </c>
      <c r="C15" s="21">
        <f t="shared" si="2"/>
        <v>63.480000000000004</v>
      </c>
      <c r="D15" s="30" t="s">
        <v>138</v>
      </c>
      <c r="E15" s="30" t="s">
        <v>166</v>
      </c>
      <c r="F15" s="119">
        <v>20010</v>
      </c>
      <c r="G15" s="57">
        <v>600377</v>
      </c>
      <c r="H15" s="30" t="s">
        <v>140</v>
      </c>
      <c r="I15" s="39">
        <v>35.08</v>
      </c>
      <c r="J15" s="39">
        <v>120</v>
      </c>
      <c r="K15" s="39"/>
      <c r="L15" s="39">
        <v>46.04</v>
      </c>
      <c r="M15" s="39"/>
      <c r="N15" s="39">
        <v>35.08</v>
      </c>
      <c r="O15" s="39">
        <v>52.8</v>
      </c>
      <c r="P15" s="39">
        <v>35.04</v>
      </c>
    </row>
    <row r="16" spans="1:16" ht="12.75">
      <c r="A16" s="20" t="str">
        <f ca="1" t="shared" si="0"/>
        <v>III</v>
      </c>
      <c r="B16" s="20">
        <f t="shared" si="1"/>
        <v>8</v>
      </c>
      <c r="C16" s="21">
        <f t="shared" si="2"/>
        <v>59.015</v>
      </c>
      <c r="D16" s="34" t="s">
        <v>183</v>
      </c>
      <c r="E16" s="34" t="s">
        <v>46</v>
      </c>
      <c r="F16" s="117">
        <v>15486</v>
      </c>
      <c r="G16" s="76">
        <v>102168</v>
      </c>
      <c r="H16" s="34" t="s">
        <v>109</v>
      </c>
      <c r="I16" s="39">
        <v>35.04</v>
      </c>
      <c r="J16" s="39">
        <v>84</v>
      </c>
      <c r="K16" s="39"/>
      <c r="L16" s="39">
        <v>46.02</v>
      </c>
      <c r="M16" s="39">
        <v>36</v>
      </c>
      <c r="N16" s="39">
        <v>60</v>
      </c>
      <c r="O16" s="39">
        <v>36.84</v>
      </c>
      <c r="P16" s="39">
        <v>46.04</v>
      </c>
    </row>
    <row r="17" spans="1:16" ht="12.75">
      <c r="A17" s="20" t="str">
        <f ca="1" t="shared" si="0"/>
        <v>III</v>
      </c>
      <c r="B17" s="20">
        <f t="shared" si="1"/>
        <v>8</v>
      </c>
      <c r="C17" s="21">
        <f t="shared" si="2"/>
        <v>59.015</v>
      </c>
      <c r="D17" s="34" t="s">
        <v>106</v>
      </c>
      <c r="E17" s="34" t="s">
        <v>107</v>
      </c>
      <c r="F17" s="117">
        <v>15474</v>
      </c>
      <c r="G17" s="47" t="s">
        <v>108</v>
      </c>
      <c r="H17" s="34" t="s">
        <v>109</v>
      </c>
      <c r="I17" s="39">
        <v>46.03</v>
      </c>
      <c r="J17" s="39">
        <v>84</v>
      </c>
      <c r="K17" s="39"/>
      <c r="L17" s="39">
        <v>46.03</v>
      </c>
      <c r="M17" s="39"/>
      <c r="N17" s="39">
        <v>35.04</v>
      </c>
      <c r="O17" s="39"/>
      <c r="P17" s="39">
        <v>60</v>
      </c>
    </row>
    <row r="18" spans="1:16" ht="12.75" customHeight="1">
      <c r="A18" s="20" t="str">
        <f ca="1" t="shared" si="0"/>
        <v>III</v>
      </c>
      <c r="B18" s="20">
        <f t="shared" si="1"/>
        <v>10</v>
      </c>
      <c r="C18" s="21">
        <f t="shared" si="2"/>
        <v>58.915</v>
      </c>
      <c r="D18" s="30" t="s">
        <v>193</v>
      </c>
      <c r="E18" s="22" t="s">
        <v>194</v>
      </c>
      <c r="F18" s="119">
        <v>17434</v>
      </c>
      <c r="G18" s="57">
        <v>104210</v>
      </c>
      <c r="H18" s="22" t="s">
        <v>195</v>
      </c>
      <c r="I18" s="77">
        <v>66</v>
      </c>
      <c r="J18" s="77">
        <v>70.06</v>
      </c>
      <c r="K18" s="39"/>
      <c r="L18" s="39">
        <v>60</v>
      </c>
      <c r="M18" s="39">
        <v>39.6</v>
      </c>
      <c r="N18" s="39">
        <v>35.07</v>
      </c>
      <c r="O18" s="39">
        <v>36.82</v>
      </c>
      <c r="P18" s="39"/>
    </row>
    <row r="19" spans="1:16" ht="12.75" customHeight="1">
      <c r="A19" s="20" t="str">
        <f ca="1" t="shared" si="0"/>
        <v>II</v>
      </c>
      <c r="B19" s="20">
        <f t="shared" si="1"/>
        <v>11</v>
      </c>
      <c r="C19" s="21">
        <f t="shared" si="2"/>
        <v>58.715</v>
      </c>
      <c r="D19" s="34" t="s">
        <v>174</v>
      </c>
      <c r="E19" s="34" t="s">
        <v>175</v>
      </c>
      <c r="F19" s="117">
        <v>21561</v>
      </c>
      <c r="G19" s="76">
        <v>120414</v>
      </c>
      <c r="H19" s="34" t="s">
        <v>153</v>
      </c>
      <c r="I19" s="77">
        <v>38.55</v>
      </c>
      <c r="J19" s="77">
        <v>101.23</v>
      </c>
      <c r="K19" s="28"/>
      <c r="L19" s="28">
        <v>25.15</v>
      </c>
      <c r="M19" s="28"/>
      <c r="N19" s="28">
        <v>60</v>
      </c>
      <c r="O19" s="28">
        <v>35.07</v>
      </c>
      <c r="P19" s="39">
        <v>35.08</v>
      </c>
    </row>
    <row r="20" spans="1:16" ht="12.75">
      <c r="A20" s="20" t="str">
        <f ca="1" t="shared" si="0"/>
        <v>II</v>
      </c>
      <c r="B20" s="20">
        <f t="shared" si="1"/>
        <v>12</v>
      </c>
      <c r="C20" s="21">
        <f t="shared" si="2"/>
        <v>58.5375</v>
      </c>
      <c r="D20" s="43" t="s">
        <v>176</v>
      </c>
      <c r="E20" s="34" t="s">
        <v>166</v>
      </c>
      <c r="F20" s="117">
        <v>20606</v>
      </c>
      <c r="G20" s="76">
        <v>121080</v>
      </c>
      <c r="H20" s="34" t="s">
        <v>177</v>
      </c>
      <c r="I20" s="39">
        <v>38.57</v>
      </c>
      <c r="J20" s="39">
        <v>55.12</v>
      </c>
      <c r="K20" s="39"/>
      <c r="L20" s="39">
        <v>60</v>
      </c>
      <c r="M20" s="39"/>
      <c r="N20" s="39">
        <v>35.06</v>
      </c>
      <c r="O20" s="39">
        <v>73</v>
      </c>
      <c r="P20" s="39">
        <v>46.03</v>
      </c>
    </row>
    <row r="21" spans="1:16" ht="12.75" customHeight="1">
      <c r="A21" s="20" t="str">
        <f ca="1" t="shared" si="0"/>
        <v>I</v>
      </c>
      <c r="B21" s="20">
        <f t="shared" si="1"/>
        <v>13</v>
      </c>
      <c r="C21" s="21">
        <f t="shared" si="2"/>
        <v>58.475</v>
      </c>
      <c r="D21" s="43" t="s">
        <v>203</v>
      </c>
      <c r="E21" s="43" t="s">
        <v>204</v>
      </c>
      <c r="F21" s="117">
        <v>21927</v>
      </c>
      <c r="G21" s="76">
        <v>102175</v>
      </c>
      <c r="H21" s="43" t="s">
        <v>153</v>
      </c>
      <c r="I21" s="77">
        <v>27.58</v>
      </c>
      <c r="J21" s="77">
        <v>77.06</v>
      </c>
      <c r="K21" s="39"/>
      <c r="L21" s="39">
        <v>35.03</v>
      </c>
      <c r="M21" s="39">
        <v>36.84</v>
      </c>
      <c r="N21" s="39">
        <v>60</v>
      </c>
      <c r="O21" s="39"/>
      <c r="P21" s="39">
        <v>60</v>
      </c>
    </row>
    <row r="22" spans="1:16" ht="12.75">
      <c r="A22" s="20" t="str">
        <f ca="1" t="shared" si="0"/>
        <v>II</v>
      </c>
      <c r="B22" s="20">
        <f t="shared" si="1"/>
        <v>14</v>
      </c>
      <c r="C22" s="21">
        <f t="shared" si="2"/>
        <v>57.51500000000001</v>
      </c>
      <c r="D22" s="34" t="s">
        <v>98</v>
      </c>
      <c r="E22" s="34" t="s">
        <v>99</v>
      </c>
      <c r="F22" s="117">
        <v>18971</v>
      </c>
      <c r="G22" s="76">
        <v>121659</v>
      </c>
      <c r="H22" s="34" t="s">
        <v>100</v>
      </c>
      <c r="I22" s="77">
        <v>35.03</v>
      </c>
      <c r="J22" s="77">
        <v>70.04</v>
      </c>
      <c r="K22" s="28"/>
      <c r="L22" s="28">
        <v>35.06</v>
      </c>
      <c r="M22" s="28">
        <v>27.61</v>
      </c>
      <c r="N22" s="28">
        <v>66</v>
      </c>
      <c r="O22" s="28">
        <v>48</v>
      </c>
      <c r="P22" s="39">
        <v>46.02</v>
      </c>
    </row>
    <row r="23" spans="1:16" ht="12.75" customHeight="1">
      <c r="A23" s="20" t="str">
        <f ca="1" t="shared" si="0"/>
        <v>I</v>
      </c>
      <c r="B23" s="20">
        <f t="shared" si="1"/>
        <v>15</v>
      </c>
      <c r="C23" s="21">
        <f t="shared" si="2"/>
        <v>57.36</v>
      </c>
      <c r="D23" s="43" t="s">
        <v>164</v>
      </c>
      <c r="E23" s="34" t="s">
        <v>32</v>
      </c>
      <c r="F23" s="117">
        <v>22381</v>
      </c>
      <c r="G23" s="76">
        <v>104041</v>
      </c>
      <c r="H23" s="34" t="s">
        <v>165</v>
      </c>
      <c r="I23" s="77">
        <v>50.64</v>
      </c>
      <c r="J23" s="77"/>
      <c r="K23" s="39"/>
      <c r="L23" s="39">
        <v>46.03</v>
      </c>
      <c r="M23" s="39">
        <v>52.8</v>
      </c>
      <c r="N23" s="39">
        <v>35.05</v>
      </c>
      <c r="O23" s="39">
        <v>60</v>
      </c>
      <c r="P23" s="39">
        <v>66</v>
      </c>
    </row>
    <row r="24" spans="1:16" ht="12.75" customHeight="1">
      <c r="A24" s="20" t="str">
        <f ca="1" t="shared" si="0"/>
        <v>I</v>
      </c>
      <c r="B24" s="20">
        <f t="shared" si="1"/>
        <v>16</v>
      </c>
      <c r="C24" s="21">
        <f t="shared" si="2"/>
        <v>55.934999999999995</v>
      </c>
      <c r="D24" s="43" t="s">
        <v>224</v>
      </c>
      <c r="E24" s="43" t="s">
        <v>225</v>
      </c>
      <c r="F24" s="117">
        <v>22450</v>
      </c>
      <c r="G24" s="76">
        <v>140993</v>
      </c>
      <c r="H24" s="43" t="s">
        <v>182</v>
      </c>
      <c r="I24" s="28">
        <v>27.63</v>
      </c>
      <c r="J24" s="28">
        <v>77.07</v>
      </c>
      <c r="K24" s="39"/>
      <c r="L24" s="39"/>
      <c r="M24" s="39"/>
      <c r="N24" s="39">
        <v>46.04</v>
      </c>
      <c r="O24" s="39"/>
      <c r="P24" s="39">
        <v>73</v>
      </c>
    </row>
    <row r="25" spans="1:16" ht="12.75" customHeight="1">
      <c r="A25" s="20" t="str">
        <f ca="1" t="shared" si="0"/>
        <v>I</v>
      </c>
      <c r="B25" s="20">
        <f t="shared" si="1"/>
        <v>17</v>
      </c>
      <c r="C25" s="21">
        <f t="shared" si="2"/>
        <v>55.16</v>
      </c>
      <c r="D25" s="22" t="s">
        <v>178</v>
      </c>
      <c r="E25" s="22" t="s">
        <v>90</v>
      </c>
      <c r="F25" s="119">
        <v>22251</v>
      </c>
      <c r="G25" s="57">
        <v>107544</v>
      </c>
      <c r="H25" s="22" t="s">
        <v>179</v>
      </c>
      <c r="I25" s="77">
        <v>60.5</v>
      </c>
      <c r="J25" s="77">
        <v>77.08</v>
      </c>
      <c r="K25" s="39"/>
      <c r="L25" s="39"/>
      <c r="M25" s="39">
        <v>48</v>
      </c>
      <c r="N25" s="39"/>
      <c r="O25" s="39">
        <v>35.06</v>
      </c>
      <c r="P25" s="39"/>
    </row>
    <row r="26" spans="1:16" ht="12.75" customHeight="1">
      <c r="A26" s="20" t="str">
        <f ca="1" t="shared" si="0"/>
        <v>II</v>
      </c>
      <c r="B26" s="20">
        <f t="shared" si="1"/>
        <v>18</v>
      </c>
      <c r="C26" s="21">
        <f t="shared" si="2"/>
        <v>54.9325</v>
      </c>
      <c r="D26" s="43" t="s">
        <v>171</v>
      </c>
      <c r="E26" s="43" t="s">
        <v>172</v>
      </c>
      <c r="F26" s="117">
        <v>20600</v>
      </c>
      <c r="G26" s="76">
        <v>609069</v>
      </c>
      <c r="H26" s="43" t="s">
        <v>173</v>
      </c>
      <c r="I26" s="77">
        <v>50.62</v>
      </c>
      <c r="J26" s="77">
        <v>77.03</v>
      </c>
      <c r="K26" s="39"/>
      <c r="L26" s="39">
        <v>46.04</v>
      </c>
      <c r="M26" s="39">
        <v>28.07</v>
      </c>
      <c r="N26" s="39">
        <v>35.07</v>
      </c>
      <c r="O26" s="39">
        <v>46.02</v>
      </c>
      <c r="P26" s="39">
        <v>46.04</v>
      </c>
    </row>
    <row r="27" spans="1:16" ht="12.75" customHeight="1">
      <c r="A27" s="20" t="str">
        <f ca="1" t="shared" si="0"/>
        <v>O</v>
      </c>
      <c r="B27" s="20">
        <f t="shared" si="1"/>
        <v>19</v>
      </c>
      <c r="C27" s="21">
        <f t="shared" si="2"/>
        <v>52.165</v>
      </c>
      <c r="D27" s="43" t="s">
        <v>208</v>
      </c>
      <c r="E27" s="34" t="s">
        <v>80</v>
      </c>
      <c r="F27" s="117">
        <v>26903</v>
      </c>
      <c r="G27" s="76">
        <v>102972</v>
      </c>
      <c r="H27" s="34" t="s">
        <v>209</v>
      </c>
      <c r="I27" s="28">
        <v>73</v>
      </c>
      <c r="J27" s="28">
        <v>36.82</v>
      </c>
      <c r="K27" s="39"/>
      <c r="L27" s="39"/>
      <c r="M27" s="39"/>
      <c r="N27" s="39"/>
      <c r="O27" s="39">
        <v>46.04</v>
      </c>
      <c r="P27" s="39">
        <v>52.8</v>
      </c>
    </row>
    <row r="28" spans="1:16" ht="12.75">
      <c r="A28" s="20" t="str">
        <f ca="1" t="shared" si="0"/>
        <v>II</v>
      </c>
      <c r="B28" s="20">
        <f t="shared" si="1"/>
        <v>20</v>
      </c>
      <c r="C28" s="21">
        <f t="shared" si="2"/>
        <v>49.9975</v>
      </c>
      <c r="D28" s="43" t="s">
        <v>187</v>
      </c>
      <c r="E28" s="43" t="s">
        <v>188</v>
      </c>
      <c r="F28" s="117">
        <v>18487</v>
      </c>
      <c r="G28" s="76">
        <v>105856</v>
      </c>
      <c r="H28" s="43" t="s">
        <v>189</v>
      </c>
      <c r="I28" s="77">
        <v>46.01</v>
      </c>
      <c r="J28" s="77">
        <v>92.01</v>
      </c>
      <c r="K28" s="39"/>
      <c r="L28" s="39">
        <v>25.04</v>
      </c>
      <c r="M28" s="39"/>
      <c r="N28" s="39">
        <v>25.14</v>
      </c>
      <c r="O28" s="39">
        <v>36.83</v>
      </c>
      <c r="P28" s="39">
        <v>25.12</v>
      </c>
    </row>
    <row r="29" spans="1:16" ht="12.75" customHeight="1">
      <c r="A29" s="20" t="str">
        <f ca="1" t="shared" si="0"/>
        <v>III</v>
      </c>
      <c r="B29" s="20">
        <f t="shared" si="1"/>
        <v>21</v>
      </c>
      <c r="C29" s="21">
        <f t="shared" si="2"/>
        <v>49.552499999999995</v>
      </c>
      <c r="D29" s="22" t="s">
        <v>184</v>
      </c>
      <c r="E29" s="22" t="s">
        <v>185</v>
      </c>
      <c r="F29" s="119">
        <v>18112</v>
      </c>
      <c r="G29" s="57">
        <v>135089</v>
      </c>
      <c r="H29" s="22" t="s">
        <v>186</v>
      </c>
      <c r="I29" s="39">
        <v>46.02</v>
      </c>
      <c r="J29" s="39">
        <v>92.02</v>
      </c>
      <c r="K29" s="39"/>
      <c r="L29" s="39">
        <v>35.07</v>
      </c>
      <c r="M29" s="39"/>
      <c r="N29" s="39">
        <v>25.1</v>
      </c>
      <c r="O29" s="39"/>
      <c r="P29" s="39"/>
    </row>
    <row r="30" spans="1:16" ht="12.75" customHeight="1">
      <c r="A30" s="20" t="str">
        <f ca="1" t="shared" si="0"/>
        <v>III</v>
      </c>
      <c r="B30" s="20">
        <f t="shared" si="1"/>
        <v>22</v>
      </c>
      <c r="C30" s="21">
        <f t="shared" si="2"/>
        <v>49.28999999999999</v>
      </c>
      <c r="D30" s="34" t="s">
        <v>190</v>
      </c>
      <c r="E30" s="34" t="s">
        <v>191</v>
      </c>
      <c r="F30" s="117">
        <v>17317</v>
      </c>
      <c r="G30" s="76">
        <v>102403</v>
      </c>
      <c r="H30" s="34" t="s">
        <v>153</v>
      </c>
      <c r="I30" s="77">
        <v>46.04</v>
      </c>
      <c r="J30" s="77">
        <v>70.03</v>
      </c>
      <c r="K30" s="39"/>
      <c r="L30" s="39">
        <v>35.04</v>
      </c>
      <c r="M30" s="39"/>
      <c r="N30" s="39">
        <v>46.04</v>
      </c>
      <c r="O30" s="39"/>
      <c r="P30" s="39">
        <v>35.05</v>
      </c>
    </row>
    <row r="31" spans="1:16" ht="12.75">
      <c r="A31" s="20" t="str">
        <f ca="1" t="shared" si="0"/>
        <v>II</v>
      </c>
      <c r="B31" s="20">
        <f t="shared" si="1"/>
        <v>23</v>
      </c>
      <c r="C31" s="21">
        <f t="shared" si="2"/>
        <v>48.225</v>
      </c>
      <c r="D31" s="43" t="s">
        <v>240</v>
      </c>
      <c r="E31" s="43" t="s">
        <v>241</v>
      </c>
      <c r="F31" s="117">
        <v>20363</v>
      </c>
      <c r="G31" s="76">
        <v>148906</v>
      </c>
      <c r="H31" s="43" t="s">
        <v>242</v>
      </c>
      <c r="I31" s="39">
        <v>66</v>
      </c>
      <c r="J31" s="39">
        <v>55.07</v>
      </c>
      <c r="K31" s="39"/>
      <c r="L31" s="39"/>
      <c r="M31" s="39"/>
      <c r="N31" s="39"/>
      <c r="O31" s="39">
        <v>36.81</v>
      </c>
      <c r="P31" s="39">
        <v>35.02</v>
      </c>
    </row>
    <row r="32" spans="1:16" ht="12.75">
      <c r="A32" s="20" t="str">
        <f ca="1" t="shared" si="0"/>
        <v>I</v>
      </c>
      <c r="B32" s="20">
        <f t="shared" si="1"/>
        <v>24</v>
      </c>
      <c r="C32" s="21">
        <f t="shared" si="2"/>
        <v>48</v>
      </c>
      <c r="D32" s="43" t="s">
        <v>229</v>
      </c>
      <c r="E32" s="43" t="s">
        <v>115</v>
      </c>
      <c r="F32" s="117">
        <v>22956</v>
      </c>
      <c r="G32" s="76">
        <v>104063</v>
      </c>
      <c r="H32" s="43" t="s">
        <v>165</v>
      </c>
      <c r="I32" s="39"/>
      <c r="J32" s="39">
        <v>132</v>
      </c>
      <c r="K32" s="39"/>
      <c r="L32" s="39">
        <v>60</v>
      </c>
      <c r="M32" s="39"/>
      <c r="N32" s="39"/>
      <c r="O32" s="39"/>
      <c r="P32" s="39"/>
    </row>
    <row r="33" spans="1:16" ht="12.75">
      <c r="A33" s="20" t="str">
        <f ca="1" t="shared" si="0"/>
        <v>II</v>
      </c>
      <c r="B33" s="20">
        <f t="shared" si="1"/>
        <v>25</v>
      </c>
      <c r="C33" s="21">
        <f t="shared" si="2"/>
        <v>46.555</v>
      </c>
      <c r="D33" s="34" t="s">
        <v>198</v>
      </c>
      <c r="E33" s="34" t="s">
        <v>199</v>
      </c>
      <c r="F33" s="117">
        <v>19217</v>
      </c>
      <c r="G33" s="76">
        <v>604820</v>
      </c>
      <c r="H33" s="34" t="s">
        <v>153</v>
      </c>
      <c r="I33" s="77">
        <v>35.06</v>
      </c>
      <c r="J33" s="77">
        <v>70.05</v>
      </c>
      <c r="K33" s="39"/>
      <c r="L33" s="39">
        <v>35.08</v>
      </c>
      <c r="M33" s="39">
        <v>21.08</v>
      </c>
      <c r="N33" s="39">
        <v>25.16</v>
      </c>
      <c r="O33" s="39">
        <v>28.06</v>
      </c>
      <c r="P33" s="39">
        <v>46.03</v>
      </c>
    </row>
    <row r="34" spans="1:16" ht="12.75">
      <c r="A34" s="20" t="str">
        <f ca="1" t="shared" si="0"/>
        <v>II</v>
      </c>
      <c r="B34" s="20">
        <f t="shared" si="1"/>
        <v>26</v>
      </c>
      <c r="C34" s="21">
        <f t="shared" si="2"/>
        <v>46.055</v>
      </c>
      <c r="D34" s="34" t="s">
        <v>245</v>
      </c>
      <c r="E34" s="34" t="s">
        <v>246</v>
      </c>
      <c r="F34" s="117">
        <v>20393</v>
      </c>
      <c r="G34" s="76">
        <v>107533</v>
      </c>
      <c r="H34" s="34" t="s">
        <v>179</v>
      </c>
      <c r="I34" s="77">
        <v>27.65</v>
      </c>
      <c r="J34" s="77">
        <v>55.15</v>
      </c>
      <c r="K34" s="39"/>
      <c r="L34" s="39">
        <v>46.01</v>
      </c>
      <c r="M34" s="39">
        <v>27.63</v>
      </c>
      <c r="N34" s="39">
        <v>35.06</v>
      </c>
      <c r="O34" s="39">
        <v>48</v>
      </c>
      <c r="P34" s="39"/>
    </row>
    <row r="35" spans="1:16" ht="12.75" customHeight="1">
      <c r="A35" s="20" t="str">
        <f ca="1" t="shared" si="0"/>
        <v>II</v>
      </c>
      <c r="B35" s="20">
        <f t="shared" si="1"/>
        <v>27</v>
      </c>
      <c r="C35" s="21">
        <f t="shared" si="2"/>
        <v>44.5075</v>
      </c>
      <c r="D35" s="34" t="s">
        <v>207</v>
      </c>
      <c r="E35" s="34" t="s">
        <v>113</v>
      </c>
      <c r="F35" s="117">
        <v>21370</v>
      </c>
      <c r="G35" s="76">
        <v>126009</v>
      </c>
      <c r="H35" s="34" t="s">
        <v>165</v>
      </c>
      <c r="I35" s="77"/>
      <c r="J35" s="77">
        <v>77.01</v>
      </c>
      <c r="K35" s="39"/>
      <c r="L35" s="39">
        <v>35.02</v>
      </c>
      <c r="M35" s="39"/>
      <c r="N35" s="39">
        <v>66</v>
      </c>
      <c r="O35" s="39"/>
      <c r="P35" s="39"/>
    </row>
    <row r="36" spans="1:16" ht="12.75" customHeight="1">
      <c r="A36" s="20" t="str">
        <f ca="1" t="shared" si="0"/>
        <v>III</v>
      </c>
      <c r="B36" s="20">
        <f t="shared" si="1"/>
        <v>28</v>
      </c>
      <c r="C36" s="21">
        <f t="shared" si="2"/>
        <v>44.4325</v>
      </c>
      <c r="D36" s="30" t="s">
        <v>180</v>
      </c>
      <c r="E36" s="30" t="s">
        <v>181</v>
      </c>
      <c r="F36" s="119">
        <v>12884</v>
      </c>
      <c r="G36" s="57">
        <v>103943</v>
      </c>
      <c r="H36" s="30" t="s">
        <v>182</v>
      </c>
      <c r="I36" s="77">
        <v>35.01</v>
      </c>
      <c r="J36" s="77">
        <v>92.4</v>
      </c>
      <c r="K36" s="39"/>
      <c r="L36" s="39">
        <v>25.16</v>
      </c>
      <c r="M36" s="39"/>
      <c r="N36" s="39"/>
      <c r="O36" s="39"/>
      <c r="P36" s="39">
        <v>25.16</v>
      </c>
    </row>
    <row r="37" spans="1:16" ht="12.75" customHeight="1">
      <c r="A37" s="20" t="str">
        <f ca="1" t="shared" si="0"/>
        <v>I</v>
      </c>
      <c r="B37" s="20">
        <f t="shared" si="1"/>
        <v>29</v>
      </c>
      <c r="C37" s="21">
        <f t="shared" si="2"/>
        <v>44.15</v>
      </c>
      <c r="D37" s="43" t="s">
        <v>192</v>
      </c>
      <c r="E37" s="43" t="s">
        <v>48</v>
      </c>
      <c r="F37" s="117">
        <v>23228</v>
      </c>
      <c r="G37" s="76">
        <v>612571</v>
      </c>
      <c r="H37" s="43" t="s">
        <v>182</v>
      </c>
      <c r="I37" s="77">
        <v>38.58</v>
      </c>
      <c r="J37" s="77">
        <v>55.16</v>
      </c>
      <c r="K37" s="39">
        <v>36.84</v>
      </c>
      <c r="L37" s="39"/>
      <c r="M37" s="39"/>
      <c r="N37" s="39"/>
      <c r="O37" s="39"/>
      <c r="P37" s="39">
        <v>46.02</v>
      </c>
    </row>
    <row r="38" spans="1:16" ht="12.75">
      <c r="A38" s="20" t="str">
        <f ca="1" t="shared" si="0"/>
        <v>I</v>
      </c>
      <c r="B38" s="20">
        <f t="shared" si="1"/>
        <v>30</v>
      </c>
      <c r="C38" s="21">
        <f t="shared" si="2"/>
        <v>42.7925</v>
      </c>
      <c r="D38" s="43" t="s">
        <v>205</v>
      </c>
      <c r="E38" s="43" t="s">
        <v>96</v>
      </c>
      <c r="F38" s="117">
        <v>21993</v>
      </c>
      <c r="G38" s="76">
        <v>106440</v>
      </c>
      <c r="H38" s="43" t="s">
        <v>206</v>
      </c>
      <c r="I38" s="77">
        <v>27.59</v>
      </c>
      <c r="J38" s="77">
        <v>55.08</v>
      </c>
      <c r="K38" s="39"/>
      <c r="L38" s="39">
        <v>35.05</v>
      </c>
      <c r="M38" s="39"/>
      <c r="N38" s="39">
        <v>46.02</v>
      </c>
      <c r="O38" s="39"/>
      <c r="P38" s="39">
        <v>35.02</v>
      </c>
    </row>
    <row r="39" spans="1:16" ht="12.75" customHeight="1">
      <c r="A39" s="20" t="str">
        <f ca="1" t="shared" si="0"/>
        <v>II</v>
      </c>
      <c r="B39" s="20">
        <f t="shared" si="1"/>
        <v>31</v>
      </c>
      <c r="C39" s="21">
        <f t="shared" si="2"/>
        <v>41.9275</v>
      </c>
      <c r="D39" s="43" t="s">
        <v>202</v>
      </c>
      <c r="E39" s="43" t="s">
        <v>46</v>
      </c>
      <c r="F39" s="117">
        <v>21249</v>
      </c>
      <c r="G39" s="76">
        <v>135793</v>
      </c>
      <c r="H39" s="34" t="s">
        <v>641</v>
      </c>
      <c r="I39" s="39">
        <v>50.63</v>
      </c>
      <c r="J39" s="39">
        <v>55.14</v>
      </c>
      <c r="K39" s="39"/>
      <c r="L39" s="39">
        <v>25.13</v>
      </c>
      <c r="M39" s="39">
        <v>36.81</v>
      </c>
      <c r="N39" s="39"/>
      <c r="O39" s="39"/>
      <c r="P39" s="39"/>
    </row>
    <row r="40" spans="1:16" ht="12.75">
      <c r="A40" s="20" t="str">
        <f ca="1" t="shared" si="0"/>
        <v>I</v>
      </c>
      <c r="B40" s="20">
        <f t="shared" si="1"/>
        <v>32</v>
      </c>
      <c r="C40" s="21">
        <f t="shared" si="2"/>
        <v>41.765</v>
      </c>
      <c r="D40" s="34" t="s">
        <v>230</v>
      </c>
      <c r="E40" s="34" t="s">
        <v>39</v>
      </c>
      <c r="F40" s="117">
        <v>23434</v>
      </c>
      <c r="G40" s="76">
        <v>103334</v>
      </c>
      <c r="H40" s="34" t="s">
        <v>620</v>
      </c>
      <c r="I40" s="77"/>
      <c r="J40" s="77">
        <v>132</v>
      </c>
      <c r="K40" s="39"/>
      <c r="L40" s="39"/>
      <c r="M40" s="39"/>
      <c r="N40" s="39"/>
      <c r="O40" s="39"/>
      <c r="P40" s="39">
        <v>35.06</v>
      </c>
    </row>
    <row r="41" spans="1:16" ht="12.75">
      <c r="A41" s="20" t="str">
        <f aca="true" ca="1" t="shared" si="3" ref="A41:A72">IF(F41="","N.D.",IF((YEAR(NOW()+153)-YEAR(F41))&lt;40,"O",IF((YEAR(NOW()+153)-YEAR(F41))&lt;50,"I",IF((YEAR(NOW()+153)-YEAR(F41))&lt;60,"II","III"))))</f>
        <v>II</v>
      </c>
      <c r="B41" s="20">
        <f aca="true" t="shared" si="4" ref="B41:B72">RANK(C41,$C$9:$C$198,0)</f>
        <v>33</v>
      </c>
      <c r="C41" s="21">
        <f aca="true" t="shared" si="5" ref="C41:C72">IF(COUNTA(I41:P41)&gt;3,AVERAGE(LARGE(I41:P41,1),LARGE(I41:P41,2),LARGE(I41:P41,3),LARGE(I41:P41,4)),IF(COUNTA(I41:P41)&gt;2,AVERAGE(LARGE(I41:P41,1),LARGE(I41:P41,2),LARGE(I41:P41,3),0),IF(COUNTA(I41:P41)&gt;1,AVERAGE(LARGE(I41:P41,1),LARGE(I41:P41,2),0,0),IF(COUNTA(I41:P41)=1,AVERAGE(LARGE(I41:P41,1),0,0,0),0))))</f>
        <v>41.315</v>
      </c>
      <c r="D41" s="30" t="s">
        <v>232</v>
      </c>
      <c r="E41" s="22" t="s">
        <v>42</v>
      </c>
      <c r="F41" s="119">
        <v>19224</v>
      </c>
      <c r="G41" s="57">
        <v>145469</v>
      </c>
      <c r="H41" s="22" t="s">
        <v>233</v>
      </c>
      <c r="I41" s="28">
        <v>35.02</v>
      </c>
      <c r="J41" s="28">
        <v>70.08</v>
      </c>
      <c r="K41" s="39"/>
      <c r="L41" s="39"/>
      <c r="M41" s="39"/>
      <c r="N41" s="39">
        <v>35.02</v>
      </c>
      <c r="O41" s="39"/>
      <c r="P41" s="39">
        <v>25.14</v>
      </c>
    </row>
    <row r="42" spans="1:16" ht="12.75">
      <c r="A42" s="20" t="str">
        <f ca="1" t="shared" si="3"/>
        <v>I</v>
      </c>
      <c r="B42" s="20">
        <f t="shared" si="4"/>
        <v>34</v>
      </c>
      <c r="C42" s="21">
        <f t="shared" si="5"/>
        <v>41.03999999999999</v>
      </c>
      <c r="D42" s="43" t="s">
        <v>276</v>
      </c>
      <c r="E42" s="34" t="s">
        <v>60</v>
      </c>
      <c r="F42" s="117">
        <v>22087</v>
      </c>
      <c r="G42" s="45">
        <v>605155</v>
      </c>
      <c r="H42" s="34" t="s">
        <v>50</v>
      </c>
      <c r="I42" s="77"/>
      <c r="J42" s="77">
        <v>55.01</v>
      </c>
      <c r="K42" s="39"/>
      <c r="L42" s="39">
        <v>35.06</v>
      </c>
      <c r="M42" s="39">
        <v>28.08</v>
      </c>
      <c r="N42" s="39">
        <v>25.13</v>
      </c>
      <c r="O42" s="39">
        <v>46.01</v>
      </c>
      <c r="P42" s="28">
        <v>25.15</v>
      </c>
    </row>
    <row r="43" spans="1:16" ht="12.75" customHeight="1">
      <c r="A43" s="20" t="str">
        <f ca="1" t="shared" si="3"/>
        <v>II</v>
      </c>
      <c r="B43" s="20">
        <f t="shared" si="4"/>
        <v>35</v>
      </c>
      <c r="C43" s="21">
        <f t="shared" si="5"/>
        <v>40.0425</v>
      </c>
      <c r="D43" s="43" t="s">
        <v>212</v>
      </c>
      <c r="E43" s="43" t="s">
        <v>213</v>
      </c>
      <c r="F43" s="117">
        <v>19461</v>
      </c>
      <c r="G43" s="76">
        <v>113039</v>
      </c>
      <c r="H43" s="43" t="s">
        <v>214</v>
      </c>
      <c r="I43" s="39"/>
      <c r="J43" s="39">
        <v>50.09</v>
      </c>
      <c r="K43" s="39">
        <v>28.06</v>
      </c>
      <c r="L43" s="39">
        <v>25.14</v>
      </c>
      <c r="M43" s="39">
        <v>36</v>
      </c>
      <c r="N43" s="39"/>
      <c r="O43" s="39">
        <v>28.07</v>
      </c>
      <c r="P43" s="39">
        <v>46.01</v>
      </c>
    </row>
    <row r="44" spans="1:16" ht="12.75" customHeight="1">
      <c r="A44" s="20" t="str">
        <f ca="1" t="shared" si="3"/>
        <v>I</v>
      </c>
      <c r="B44" s="20">
        <f t="shared" si="4"/>
        <v>36</v>
      </c>
      <c r="C44" s="21">
        <f t="shared" si="5"/>
        <v>39.615</v>
      </c>
      <c r="D44" s="43" t="s">
        <v>218</v>
      </c>
      <c r="E44" s="43" t="s">
        <v>36</v>
      </c>
      <c r="F44" s="117">
        <v>25301</v>
      </c>
      <c r="G44" s="76">
        <v>102175</v>
      </c>
      <c r="H44" s="43" t="s">
        <v>153</v>
      </c>
      <c r="I44" s="39">
        <v>36.82</v>
      </c>
      <c r="J44" s="39">
        <v>48</v>
      </c>
      <c r="K44" s="39">
        <v>36.81</v>
      </c>
      <c r="L44" s="39"/>
      <c r="M44" s="39">
        <v>28.06</v>
      </c>
      <c r="N44" s="39">
        <v>21.07</v>
      </c>
      <c r="O44" s="39">
        <v>35.03</v>
      </c>
      <c r="P44" s="39">
        <v>36.83</v>
      </c>
    </row>
    <row r="45" spans="1:16" ht="12.75">
      <c r="A45" s="20" t="str">
        <f ca="1" t="shared" si="3"/>
        <v>III</v>
      </c>
      <c r="B45" s="20">
        <f t="shared" si="4"/>
        <v>37</v>
      </c>
      <c r="C45" s="21">
        <f t="shared" si="5"/>
        <v>36.5</v>
      </c>
      <c r="D45" s="43" t="s">
        <v>215</v>
      </c>
      <c r="E45" s="43" t="s">
        <v>216</v>
      </c>
      <c r="F45" s="117">
        <v>17962</v>
      </c>
      <c r="G45" s="76">
        <v>106351</v>
      </c>
      <c r="H45" s="43" t="s">
        <v>182</v>
      </c>
      <c r="I45" s="39"/>
      <c r="J45" s="39">
        <v>146</v>
      </c>
      <c r="K45" s="39"/>
      <c r="L45" s="39"/>
      <c r="M45" s="39"/>
      <c r="N45" s="39"/>
      <c r="O45" s="39"/>
      <c r="P45" s="39"/>
    </row>
    <row r="46" spans="1:16" ht="12.75">
      <c r="A46" s="20" t="str">
        <f ca="1" t="shared" si="3"/>
        <v>III</v>
      </c>
      <c r="B46" s="20">
        <f t="shared" si="4"/>
        <v>38</v>
      </c>
      <c r="C46" s="21">
        <f t="shared" si="5"/>
        <v>36.355</v>
      </c>
      <c r="D46" s="43" t="s">
        <v>210</v>
      </c>
      <c r="E46" s="43" t="s">
        <v>211</v>
      </c>
      <c r="F46" s="117">
        <v>17267</v>
      </c>
      <c r="G46" s="76">
        <v>608046</v>
      </c>
      <c r="H46" s="43" t="s">
        <v>133</v>
      </c>
      <c r="I46" s="77">
        <v>25.13</v>
      </c>
      <c r="J46" s="77">
        <v>70.07</v>
      </c>
      <c r="K46" s="39"/>
      <c r="L46" s="39">
        <v>25.12</v>
      </c>
      <c r="M46" s="39"/>
      <c r="N46" s="39">
        <v>25.08</v>
      </c>
      <c r="O46" s="39"/>
      <c r="P46" s="39">
        <v>25.1</v>
      </c>
    </row>
    <row r="47" spans="1:16" ht="12.75">
      <c r="A47" s="20" t="str">
        <f ca="1" t="shared" si="3"/>
        <v>II</v>
      </c>
      <c r="B47" s="20">
        <f t="shared" si="4"/>
        <v>39</v>
      </c>
      <c r="C47" s="21">
        <f t="shared" si="5"/>
        <v>36.3375</v>
      </c>
      <c r="D47" s="43" t="s">
        <v>200</v>
      </c>
      <c r="E47" s="43" t="s">
        <v>201</v>
      </c>
      <c r="F47" s="117">
        <v>20209</v>
      </c>
      <c r="G47" s="76">
        <v>103349</v>
      </c>
      <c r="H47" s="43" t="s">
        <v>50</v>
      </c>
      <c r="I47" s="42">
        <v>27.57</v>
      </c>
      <c r="J47" s="42">
        <v>55.11</v>
      </c>
      <c r="K47" s="39"/>
      <c r="L47" s="39"/>
      <c r="M47" s="39">
        <v>27.64</v>
      </c>
      <c r="N47" s="39">
        <v>35.03</v>
      </c>
      <c r="O47" s="39"/>
      <c r="P47" s="39">
        <v>25.15</v>
      </c>
    </row>
    <row r="48" spans="1:16" ht="12.75">
      <c r="A48" s="20" t="str">
        <f ca="1" t="shared" si="3"/>
        <v>I</v>
      </c>
      <c r="B48" s="20">
        <f t="shared" si="4"/>
        <v>40</v>
      </c>
      <c r="C48" s="21">
        <f t="shared" si="5"/>
        <v>36.3</v>
      </c>
      <c r="D48" s="34" t="s">
        <v>217</v>
      </c>
      <c r="E48" s="34" t="s">
        <v>80</v>
      </c>
      <c r="F48" s="117">
        <v>23212</v>
      </c>
      <c r="G48" s="76">
        <v>106398</v>
      </c>
      <c r="H48" s="34" t="s">
        <v>109</v>
      </c>
      <c r="I48" s="77"/>
      <c r="J48" s="77">
        <v>145.2</v>
      </c>
      <c r="K48" s="39"/>
      <c r="L48" s="39"/>
      <c r="M48" s="39"/>
      <c r="N48" s="39"/>
      <c r="O48" s="39"/>
      <c r="P48" s="39"/>
    </row>
    <row r="49" spans="1:16" ht="12.75">
      <c r="A49" s="20" t="str">
        <f ca="1" t="shared" si="3"/>
        <v>O</v>
      </c>
      <c r="B49" s="20">
        <f t="shared" si="4"/>
        <v>41</v>
      </c>
      <c r="C49" s="21">
        <f t="shared" si="5"/>
        <v>35.0175</v>
      </c>
      <c r="D49" s="43" t="s">
        <v>92</v>
      </c>
      <c r="E49" s="43" t="s">
        <v>93</v>
      </c>
      <c r="F49" s="117">
        <v>26892</v>
      </c>
      <c r="G49" s="76">
        <v>139874</v>
      </c>
      <c r="H49" s="43" t="s">
        <v>173</v>
      </c>
      <c r="I49" s="39">
        <v>48</v>
      </c>
      <c r="J49" s="39">
        <v>28.01</v>
      </c>
      <c r="K49" s="39"/>
      <c r="L49" s="39"/>
      <c r="M49" s="39"/>
      <c r="N49" s="39">
        <v>36</v>
      </c>
      <c r="O49" s="39"/>
      <c r="P49" s="39">
        <v>28.06</v>
      </c>
    </row>
    <row r="50" spans="1:16" ht="12.75">
      <c r="A50" s="20" t="str">
        <f ca="1" t="shared" si="3"/>
        <v>I</v>
      </c>
      <c r="B50" s="20">
        <f t="shared" si="4"/>
        <v>42</v>
      </c>
      <c r="C50" s="21">
        <f t="shared" si="5"/>
        <v>34.9325</v>
      </c>
      <c r="D50" s="43" t="s">
        <v>169</v>
      </c>
      <c r="E50" s="43" t="s">
        <v>93</v>
      </c>
      <c r="F50" s="117">
        <v>22900</v>
      </c>
      <c r="G50" s="76">
        <v>608638</v>
      </c>
      <c r="H50" s="43" t="s">
        <v>170</v>
      </c>
      <c r="I50" s="39">
        <v>38.52</v>
      </c>
      <c r="J50" s="39">
        <v>101.21</v>
      </c>
      <c r="K50" s="39"/>
      <c r="L50" s="39"/>
      <c r="M50" s="39"/>
      <c r="N50" s="39"/>
      <c r="O50" s="39"/>
      <c r="P50" s="39"/>
    </row>
    <row r="51" spans="1:16" ht="12.75">
      <c r="A51" s="20" t="str">
        <f ca="1" t="shared" si="3"/>
        <v>I</v>
      </c>
      <c r="B51" s="20">
        <f t="shared" si="4"/>
        <v>43</v>
      </c>
      <c r="C51" s="21">
        <f t="shared" si="5"/>
        <v>34.0225</v>
      </c>
      <c r="D51" s="34" t="s">
        <v>301</v>
      </c>
      <c r="E51" s="34" t="s">
        <v>199</v>
      </c>
      <c r="F51" s="117">
        <v>23487</v>
      </c>
      <c r="G51" s="76">
        <v>102894</v>
      </c>
      <c r="H51" s="34" t="s">
        <v>58</v>
      </c>
      <c r="I51" s="77"/>
      <c r="J51" s="77">
        <v>55.04</v>
      </c>
      <c r="K51" s="77"/>
      <c r="L51" s="77">
        <v>46.01</v>
      </c>
      <c r="M51" s="77"/>
      <c r="N51" s="77"/>
      <c r="O51" s="77"/>
      <c r="P51" s="39">
        <v>35.04</v>
      </c>
    </row>
    <row r="52" spans="1:16" ht="12.75">
      <c r="A52" s="20" t="str">
        <f ca="1" t="shared" si="3"/>
        <v>II</v>
      </c>
      <c r="B52" s="20">
        <f t="shared" si="4"/>
        <v>44</v>
      </c>
      <c r="C52" s="21">
        <f t="shared" si="5"/>
        <v>33.8625</v>
      </c>
      <c r="D52" s="43" t="s">
        <v>252</v>
      </c>
      <c r="E52" s="34" t="s">
        <v>253</v>
      </c>
      <c r="F52" s="117">
        <v>18683</v>
      </c>
      <c r="G52" s="76">
        <v>137552</v>
      </c>
      <c r="H52" s="34" t="s">
        <v>40</v>
      </c>
      <c r="I52" s="39">
        <v>25.11</v>
      </c>
      <c r="J52" s="39">
        <v>50.16</v>
      </c>
      <c r="K52" s="39"/>
      <c r="L52" s="39">
        <v>35.03</v>
      </c>
      <c r="M52" s="39"/>
      <c r="N52" s="39">
        <v>25.15</v>
      </c>
      <c r="O52" s="39"/>
      <c r="P52" s="39"/>
    </row>
    <row r="53" spans="1:16" ht="12.75">
      <c r="A53" s="20" t="str">
        <f ca="1" t="shared" si="3"/>
        <v>III</v>
      </c>
      <c r="B53" s="20">
        <f t="shared" si="4"/>
        <v>45</v>
      </c>
      <c r="C53" s="21">
        <f t="shared" si="5"/>
        <v>32.56</v>
      </c>
      <c r="D53" s="43" t="s">
        <v>234</v>
      </c>
      <c r="E53" s="43" t="s">
        <v>235</v>
      </c>
      <c r="F53" s="117">
        <v>15810</v>
      </c>
      <c r="G53" s="76"/>
      <c r="H53" s="43" t="s">
        <v>236</v>
      </c>
      <c r="I53" s="39">
        <v>35.05</v>
      </c>
      <c r="J53" s="39"/>
      <c r="K53" s="39"/>
      <c r="L53" s="39">
        <v>35.01</v>
      </c>
      <c r="M53" s="39"/>
      <c r="N53" s="39">
        <v>25.11</v>
      </c>
      <c r="O53" s="39"/>
      <c r="P53" s="39">
        <v>35.07</v>
      </c>
    </row>
    <row r="54" spans="1:16" ht="12.75">
      <c r="A54" s="20" t="str">
        <f ca="1" t="shared" si="3"/>
        <v>I</v>
      </c>
      <c r="B54" s="20">
        <f t="shared" si="4"/>
        <v>46</v>
      </c>
      <c r="C54" s="21">
        <f t="shared" si="5"/>
        <v>31.924999999999997</v>
      </c>
      <c r="D54" s="43" t="s">
        <v>162</v>
      </c>
      <c r="E54" s="43" t="s">
        <v>163</v>
      </c>
      <c r="F54" s="117">
        <v>22996</v>
      </c>
      <c r="G54" s="76">
        <v>102944</v>
      </c>
      <c r="H54" s="43" t="s">
        <v>159</v>
      </c>
      <c r="I54" s="39">
        <v>72.6</v>
      </c>
      <c r="J54" s="39">
        <v>55.1</v>
      </c>
      <c r="K54" s="39"/>
      <c r="L54" s="39"/>
      <c r="M54" s="39"/>
      <c r="N54" s="39"/>
      <c r="O54" s="39"/>
      <c r="P54" s="39"/>
    </row>
    <row r="55" spans="1:16" ht="12.75">
      <c r="A55" s="20" t="str">
        <f ca="1" t="shared" si="3"/>
        <v>I</v>
      </c>
      <c r="B55" s="20">
        <f t="shared" si="4"/>
        <v>47</v>
      </c>
      <c r="C55" s="21">
        <f t="shared" si="5"/>
        <v>31.915</v>
      </c>
      <c r="D55" s="34" t="s">
        <v>237</v>
      </c>
      <c r="E55" s="34" t="s">
        <v>32</v>
      </c>
      <c r="F55" s="117">
        <v>22768</v>
      </c>
      <c r="G55" s="76">
        <v>104216</v>
      </c>
      <c r="H55" s="34" t="s">
        <v>195</v>
      </c>
      <c r="I55" s="39">
        <v>50.61</v>
      </c>
      <c r="J55" s="39">
        <v>77.05</v>
      </c>
      <c r="K55" s="39"/>
      <c r="L55" s="39"/>
      <c r="M55" s="39"/>
      <c r="N55" s="39"/>
      <c r="O55" s="39"/>
      <c r="P55" s="39"/>
    </row>
    <row r="56" spans="1:16" ht="12.75">
      <c r="A56" s="20" t="str">
        <f ca="1" t="shared" si="3"/>
        <v>I</v>
      </c>
      <c r="B56" s="20">
        <f t="shared" si="4"/>
        <v>48</v>
      </c>
      <c r="C56" s="21">
        <f t="shared" si="5"/>
        <v>31.45</v>
      </c>
      <c r="D56" s="34" t="s">
        <v>156</v>
      </c>
      <c r="E56" s="34" t="s">
        <v>71</v>
      </c>
      <c r="F56" s="117">
        <v>22163</v>
      </c>
      <c r="G56" s="76">
        <v>604496</v>
      </c>
      <c r="H56" s="34" t="s">
        <v>371</v>
      </c>
      <c r="I56" s="39">
        <v>27.64</v>
      </c>
      <c r="J56" s="39"/>
      <c r="K56" s="39"/>
      <c r="L56" s="39">
        <v>35.08</v>
      </c>
      <c r="M56" s="39">
        <v>28.05</v>
      </c>
      <c r="N56" s="39"/>
      <c r="O56" s="39">
        <v>25.13</v>
      </c>
      <c r="P56" s="39">
        <v>35.03</v>
      </c>
    </row>
    <row r="57" spans="1:16" ht="12.75">
      <c r="A57" s="20" t="str">
        <f ca="1" t="shared" si="3"/>
        <v>III</v>
      </c>
      <c r="B57" s="20">
        <f t="shared" si="4"/>
        <v>49</v>
      </c>
      <c r="C57" s="21">
        <f t="shared" si="5"/>
        <v>31.35</v>
      </c>
      <c r="D57" s="43" t="s">
        <v>254</v>
      </c>
      <c r="E57" s="43" t="s">
        <v>255</v>
      </c>
      <c r="F57" s="117">
        <v>17659</v>
      </c>
      <c r="G57" s="76">
        <v>140336</v>
      </c>
      <c r="H57" s="43" t="s">
        <v>256</v>
      </c>
      <c r="I57" s="39">
        <v>25.08</v>
      </c>
      <c r="J57" s="39">
        <v>50.13</v>
      </c>
      <c r="K57" s="39"/>
      <c r="L57" s="39">
        <v>25.1</v>
      </c>
      <c r="M57" s="39">
        <v>21.05</v>
      </c>
      <c r="N57" s="39">
        <v>25.06</v>
      </c>
      <c r="O57" s="39">
        <v>20.16</v>
      </c>
      <c r="P57" s="39">
        <v>25.09</v>
      </c>
    </row>
    <row r="58" spans="1:16" ht="12.75">
      <c r="A58" s="20" t="str">
        <f ca="1" t="shared" si="3"/>
        <v>II</v>
      </c>
      <c r="B58" s="20">
        <f t="shared" si="4"/>
        <v>50</v>
      </c>
      <c r="C58" s="21">
        <f t="shared" si="5"/>
        <v>31.345000000000002</v>
      </c>
      <c r="D58" s="43" t="s">
        <v>257</v>
      </c>
      <c r="E58" s="34" t="s">
        <v>258</v>
      </c>
      <c r="F58" s="117">
        <v>18822</v>
      </c>
      <c r="G58" s="76">
        <v>137649</v>
      </c>
      <c r="H58" s="34" t="s">
        <v>27</v>
      </c>
      <c r="I58" s="77">
        <v>25.15</v>
      </c>
      <c r="J58" s="77">
        <v>50.06</v>
      </c>
      <c r="K58" s="39"/>
      <c r="L58" s="39"/>
      <c r="M58" s="39"/>
      <c r="N58" s="39">
        <v>25.09</v>
      </c>
      <c r="O58" s="39"/>
      <c r="P58" s="39">
        <v>25.08</v>
      </c>
    </row>
    <row r="59" spans="1:16" ht="12.75">
      <c r="A59" s="20" t="str">
        <f ca="1" t="shared" si="3"/>
        <v>III</v>
      </c>
      <c r="B59" s="20">
        <f t="shared" si="4"/>
        <v>51</v>
      </c>
      <c r="C59" s="21">
        <f t="shared" si="5"/>
        <v>30.795</v>
      </c>
      <c r="D59" s="34" t="s">
        <v>221</v>
      </c>
      <c r="E59" s="34" t="s">
        <v>222</v>
      </c>
      <c r="F59" s="117">
        <v>17029</v>
      </c>
      <c r="G59" s="76">
        <v>119138</v>
      </c>
      <c r="H59" s="34" t="s">
        <v>24</v>
      </c>
      <c r="I59" s="77"/>
      <c r="J59" s="77">
        <v>70.02</v>
      </c>
      <c r="K59" s="39"/>
      <c r="L59" s="39">
        <v>25.15</v>
      </c>
      <c r="M59" s="39"/>
      <c r="N59" s="39"/>
      <c r="O59" s="39">
        <v>28.01</v>
      </c>
      <c r="P59" s="39"/>
    </row>
    <row r="60" spans="1:16" ht="12.75">
      <c r="A60" s="20" t="str">
        <f ca="1" t="shared" si="3"/>
        <v>III</v>
      </c>
      <c r="B60" s="20">
        <f t="shared" si="4"/>
        <v>52</v>
      </c>
      <c r="C60" s="21">
        <f t="shared" si="5"/>
        <v>30.0775</v>
      </c>
      <c r="D60" s="34" t="s">
        <v>281</v>
      </c>
      <c r="E60" s="34" t="s">
        <v>282</v>
      </c>
      <c r="F60" s="117">
        <v>16060</v>
      </c>
      <c r="G60" s="76">
        <v>613505</v>
      </c>
      <c r="H60" s="34" t="s">
        <v>227</v>
      </c>
      <c r="I60" s="39">
        <v>25.1</v>
      </c>
      <c r="J60" s="39">
        <v>49.08</v>
      </c>
      <c r="K60" s="39"/>
      <c r="L60" s="39"/>
      <c r="M60" s="39">
        <v>21.06</v>
      </c>
      <c r="N60" s="39">
        <v>25.07</v>
      </c>
      <c r="O60" s="39">
        <v>20.15</v>
      </c>
      <c r="P60" s="28"/>
    </row>
    <row r="61" spans="1:16" ht="12.75">
      <c r="A61" s="20" t="str">
        <f ca="1" t="shared" si="3"/>
        <v>III</v>
      </c>
      <c r="B61" s="20">
        <f t="shared" si="4"/>
        <v>53</v>
      </c>
      <c r="C61" s="21">
        <f t="shared" si="5"/>
        <v>29.7725</v>
      </c>
      <c r="D61" s="34" t="s">
        <v>289</v>
      </c>
      <c r="E61" s="34" t="s">
        <v>115</v>
      </c>
      <c r="F61" s="117">
        <v>16465</v>
      </c>
      <c r="G61" s="76">
        <v>146366</v>
      </c>
      <c r="H61" s="34" t="s">
        <v>290</v>
      </c>
      <c r="I61" s="77"/>
      <c r="J61" s="77">
        <v>70.01</v>
      </c>
      <c r="K61" s="28"/>
      <c r="L61" s="28"/>
      <c r="M61" s="28">
        <v>21.04</v>
      </c>
      <c r="N61" s="28"/>
      <c r="O61" s="28">
        <v>28.04</v>
      </c>
      <c r="P61" s="39"/>
    </row>
    <row r="62" spans="1:16" ht="12.75">
      <c r="A62" s="20" t="str">
        <f ca="1" t="shared" si="3"/>
        <v>II</v>
      </c>
      <c r="B62" s="20">
        <f t="shared" si="4"/>
        <v>54</v>
      </c>
      <c r="C62" s="21">
        <f t="shared" si="5"/>
        <v>29.7075</v>
      </c>
      <c r="D62" s="34" t="s">
        <v>260</v>
      </c>
      <c r="E62" s="34" t="s">
        <v>261</v>
      </c>
      <c r="F62" s="117">
        <v>21442</v>
      </c>
      <c r="G62" s="76">
        <v>103511</v>
      </c>
      <c r="H62" s="34" t="s">
        <v>50</v>
      </c>
      <c r="I62" s="39">
        <v>38.54</v>
      </c>
      <c r="J62" s="39">
        <v>55.13</v>
      </c>
      <c r="K62" s="39"/>
      <c r="L62" s="39"/>
      <c r="M62" s="39"/>
      <c r="N62" s="39"/>
      <c r="O62" s="39"/>
      <c r="P62" s="39">
        <v>25.16</v>
      </c>
    </row>
    <row r="63" spans="1:16" ht="12.75">
      <c r="A63" s="20" t="str">
        <f ca="1" t="shared" si="3"/>
        <v>III</v>
      </c>
      <c r="B63" s="20">
        <f t="shared" si="4"/>
        <v>55</v>
      </c>
      <c r="C63" s="21">
        <f t="shared" si="5"/>
        <v>28.6575</v>
      </c>
      <c r="D63" s="43" t="s">
        <v>223</v>
      </c>
      <c r="E63" s="43" t="s">
        <v>42</v>
      </c>
      <c r="F63" s="117">
        <v>15859</v>
      </c>
      <c r="G63" s="76">
        <v>139749</v>
      </c>
      <c r="H63" s="43" t="s">
        <v>186</v>
      </c>
      <c r="I63" s="39">
        <v>25.16</v>
      </c>
      <c r="J63" s="39">
        <v>64.41</v>
      </c>
      <c r="K63" s="39"/>
      <c r="L63" s="39">
        <v>25.06</v>
      </c>
      <c r="M63" s="39"/>
      <c r="N63" s="39"/>
      <c r="O63" s="39"/>
      <c r="P63" s="39"/>
    </row>
    <row r="64" spans="1:16" ht="12.75">
      <c r="A64" s="20" t="str">
        <f ca="1" t="shared" si="3"/>
        <v>II</v>
      </c>
      <c r="B64" s="20">
        <f t="shared" si="4"/>
        <v>56</v>
      </c>
      <c r="C64" s="21">
        <f t="shared" si="5"/>
        <v>28.6225</v>
      </c>
      <c r="D64" s="43" t="s">
        <v>259</v>
      </c>
      <c r="E64" s="34" t="s">
        <v>52</v>
      </c>
      <c r="F64" s="117">
        <v>21822</v>
      </c>
      <c r="G64" s="36">
        <v>613250</v>
      </c>
      <c r="H64" s="34" t="s">
        <v>44</v>
      </c>
      <c r="I64" s="77">
        <v>16.79</v>
      </c>
      <c r="J64" s="77">
        <v>33.29</v>
      </c>
      <c r="K64" s="39">
        <v>28.05</v>
      </c>
      <c r="L64" s="39"/>
      <c r="M64" s="39">
        <v>28.04</v>
      </c>
      <c r="N64" s="39"/>
      <c r="O64" s="39">
        <v>25.07</v>
      </c>
      <c r="P64" s="39">
        <v>25.11</v>
      </c>
    </row>
    <row r="65" spans="1:16" ht="12.75">
      <c r="A65" s="20" t="str">
        <f ca="1" t="shared" si="3"/>
        <v>II</v>
      </c>
      <c r="B65" s="20">
        <f t="shared" si="4"/>
        <v>57</v>
      </c>
      <c r="C65" s="21">
        <f t="shared" si="5"/>
        <v>28.2025</v>
      </c>
      <c r="D65" s="43" t="s">
        <v>331</v>
      </c>
      <c r="E65" s="34" t="s">
        <v>32</v>
      </c>
      <c r="F65" s="117">
        <v>21849</v>
      </c>
      <c r="G65" s="36">
        <v>613721</v>
      </c>
      <c r="H65" s="34" t="s">
        <v>40</v>
      </c>
      <c r="I65" s="39">
        <v>27.52</v>
      </c>
      <c r="J65" s="39"/>
      <c r="K65" s="39"/>
      <c r="L65" s="39">
        <v>25.14</v>
      </c>
      <c r="M65" s="39"/>
      <c r="N65" s="39">
        <v>35.01</v>
      </c>
      <c r="O65" s="39"/>
      <c r="P65" s="39">
        <v>25.14</v>
      </c>
    </row>
    <row r="66" spans="1:16" ht="12.75">
      <c r="A66" s="20" t="str">
        <f ca="1" t="shared" si="3"/>
        <v>III</v>
      </c>
      <c r="B66" s="20">
        <f t="shared" si="4"/>
        <v>58</v>
      </c>
      <c r="C66" s="21">
        <f t="shared" si="5"/>
        <v>28.1075</v>
      </c>
      <c r="D66" s="34" t="s">
        <v>101</v>
      </c>
      <c r="E66" s="34" t="s">
        <v>102</v>
      </c>
      <c r="F66" s="117">
        <v>14042</v>
      </c>
      <c r="G66" s="76">
        <v>101739</v>
      </c>
      <c r="H66" s="34" t="s">
        <v>103</v>
      </c>
      <c r="I66" s="77"/>
      <c r="J66" s="77">
        <v>64.43</v>
      </c>
      <c r="K66" s="39">
        <v>48</v>
      </c>
      <c r="L66" s="39"/>
      <c r="M66" s="39"/>
      <c r="N66" s="39"/>
      <c r="O66" s="39"/>
      <c r="P66" s="39"/>
    </row>
    <row r="67" spans="1:16" ht="12.75">
      <c r="A67" s="20" t="str">
        <f ca="1" t="shared" si="3"/>
        <v>II</v>
      </c>
      <c r="B67" s="20">
        <f t="shared" si="4"/>
        <v>59</v>
      </c>
      <c r="C67" s="21">
        <f t="shared" si="5"/>
        <v>27.775</v>
      </c>
      <c r="D67" s="34" t="s">
        <v>293</v>
      </c>
      <c r="E67" s="34" t="s">
        <v>264</v>
      </c>
      <c r="F67" s="117">
        <v>21292</v>
      </c>
      <c r="G67" s="76">
        <v>608091</v>
      </c>
      <c r="H67" s="34" t="s">
        <v>50</v>
      </c>
      <c r="I67" s="39">
        <v>27.56</v>
      </c>
      <c r="J67" s="39">
        <v>33.29</v>
      </c>
      <c r="K67" s="39"/>
      <c r="L67" s="39">
        <v>25.12</v>
      </c>
      <c r="M67" s="39">
        <v>20.16</v>
      </c>
      <c r="N67" s="39">
        <v>25.11</v>
      </c>
      <c r="O67" s="39">
        <v>25.04</v>
      </c>
      <c r="P67" s="39">
        <v>25.13</v>
      </c>
    </row>
    <row r="68" spans="1:16" ht="12.75">
      <c r="A68" s="20" t="str">
        <f ca="1" t="shared" si="3"/>
        <v>I</v>
      </c>
      <c r="B68" s="20">
        <f t="shared" si="4"/>
        <v>60</v>
      </c>
      <c r="C68" s="21">
        <f t="shared" si="5"/>
        <v>27.504999999999995</v>
      </c>
      <c r="D68" s="43" t="s">
        <v>112</v>
      </c>
      <c r="E68" s="34" t="s">
        <v>113</v>
      </c>
      <c r="F68" s="117">
        <v>25477</v>
      </c>
      <c r="G68" s="36">
        <v>600359</v>
      </c>
      <c r="H68" s="34" t="s">
        <v>94</v>
      </c>
      <c r="I68" s="77">
        <v>36.81</v>
      </c>
      <c r="J68" s="77">
        <v>20.15</v>
      </c>
      <c r="K68" s="39"/>
      <c r="L68" s="39"/>
      <c r="M68" s="39"/>
      <c r="N68" s="39"/>
      <c r="O68" s="39">
        <v>25.02</v>
      </c>
      <c r="P68" s="28">
        <v>28.04</v>
      </c>
    </row>
    <row r="69" spans="1:16" ht="12.75">
      <c r="A69" s="20" t="str">
        <f ca="1" t="shared" si="3"/>
        <v>O</v>
      </c>
      <c r="B69" s="20">
        <f t="shared" si="4"/>
        <v>61</v>
      </c>
      <c r="C69" s="21">
        <f t="shared" si="5"/>
        <v>27.46</v>
      </c>
      <c r="D69" s="43" t="s">
        <v>247</v>
      </c>
      <c r="E69" s="34" t="s">
        <v>248</v>
      </c>
      <c r="F69" s="117">
        <v>25761</v>
      </c>
      <c r="G69" s="36">
        <v>608129</v>
      </c>
      <c r="H69" s="34" t="s">
        <v>233</v>
      </c>
      <c r="I69" s="39">
        <v>36.84</v>
      </c>
      <c r="J69" s="39">
        <v>73</v>
      </c>
      <c r="K69" s="39"/>
      <c r="L69" s="39"/>
      <c r="M69" s="39"/>
      <c r="N69" s="39"/>
      <c r="O69" s="39"/>
      <c r="P69" s="39"/>
    </row>
    <row r="70" spans="1:16" ht="12.75">
      <c r="A70" s="20" t="str">
        <f ca="1" t="shared" si="3"/>
        <v>I</v>
      </c>
      <c r="B70" s="20">
        <f t="shared" si="4"/>
        <v>62</v>
      </c>
      <c r="C70" s="21">
        <f t="shared" si="5"/>
        <v>27.02</v>
      </c>
      <c r="D70" s="43" t="s">
        <v>332</v>
      </c>
      <c r="E70" s="34" t="s">
        <v>32</v>
      </c>
      <c r="F70" s="117">
        <v>23694</v>
      </c>
      <c r="G70" s="76">
        <v>101773</v>
      </c>
      <c r="H70" s="34" t="s">
        <v>333</v>
      </c>
      <c r="I70" s="77"/>
      <c r="J70" s="77"/>
      <c r="K70" s="39"/>
      <c r="L70" s="39">
        <v>73</v>
      </c>
      <c r="M70" s="39"/>
      <c r="N70" s="39">
        <v>35.08</v>
      </c>
      <c r="O70" s="39"/>
      <c r="P70" s="39"/>
    </row>
    <row r="71" spans="1:16" ht="12.75">
      <c r="A71" s="20" t="str">
        <f ca="1" t="shared" si="3"/>
        <v>II</v>
      </c>
      <c r="B71" s="20">
        <f t="shared" si="4"/>
        <v>63</v>
      </c>
      <c r="C71" s="21">
        <f t="shared" si="5"/>
        <v>26.9675</v>
      </c>
      <c r="D71" s="34" t="s">
        <v>219</v>
      </c>
      <c r="E71" s="34" t="s">
        <v>220</v>
      </c>
      <c r="F71" s="117">
        <v>21113</v>
      </c>
      <c r="G71" s="76">
        <v>607390</v>
      </c>
      <c r="H71" s="34" t="s">
        <v>53</v>
      </c>
      <c r="I71" s="77">
        <v>27.62</v>
      </c>
      <c r="J71" s="77">
        <v>55.09</v>
      </c>
      <c r="K71" s="39"/>
      <c r="L71" s="39">
        <v>25.16</v>
      </c>
      <c r="M71" s="39"/>
      <c r="N71" s="39"/>
      <c r="O71" s="39"/>
      <c r="P71" s="39"/>
    </row>
    <row r="72" spans="1:16" s="29" customFormat="1" ht="12.75" customHeight="1">
      <c r="A72" s="20" t="str">
        <f ca="1" t="shared" si="3"/>
        <v>I</v>
      </c>
      <c r="B72" s="20">
        <f t="shared" si="4"/>
        <v>64</v>
      </c>
      <c r="C72" s="21">
        <f t="shared" si="5"/>
        <v>26.502499999999998</v>
      </c>
      <c r="D72" s="34" t="s">
        <v>453</v>
      </c>
      <c r="E72" s="34" t="s">
        <v>454</v>
      </c>
      <c r="F72" s="117">
        <v>23582</v>
      </c>
      <c r="G72" s="45">
        <v>103463</v>
      </c>
      <c r="H72" s="37" t="s">
        <v>50</v>
      </c>
      <c r="I72" s="60"/>
      <c r="J72" s="60"/>
      <c r="K72" s="60"/>
      <c r="L72" s="79"/>
      <c r="M72" s="79"/>
      <c r="N72" s="79"/>
      <c r="O72" s="39">
        <v>60</v>
      </c>
      <c r="P72" s="39">
        <v>46.01</v>
      </c>
    </row>
    <row r="73" spans="1:16" ht="12.75">
      <c r="A73" s="20" t="str">
        <f aca="true" ca="1" t="shared" si="6" ref="A73:A104">IF(F73="","N.D.",IF((YEAR(NOW()+153)-YEAR(F73))&lt;40,"O",IF((YEAR(NOW()+153)-YEAR(F73))&lt;50,"I",IF((YEAR(NOW()+153)-YEAR(F73))&lt;60,"II","III"))))</f>
        <v>I</v>
      </c>
      <c r="B73" s="20">
        <f aca="true" t="shared" si="7" ref="B73:B104">RANK(C73,$C$9:$C$198,0)</f>
        <v>65</v>
      </c>
      <c r="C73" s="21">
        <f aca="true" t="shared" si="8" ref="C73:C104">IF(COUNTA(I73:P73)&gt;3,AVERAGE(LARGE(I73:P73,1),LARGE(I73:P73,2),LARGE(I73:P73,3),LARGE(I73:P73,4)),IF(COUNTA(I73:P73)&gt;2,AVERAGE(LARGE(I73:P73,1),LARGE(I73:P73,2),LARGE(I73:P73,3),0),IF(COUNTA(I73:P73)&gt;1,AVERAGE(LARGE(I73:P73,1),LARGE(I73:P73,2),0,0),IF(COUNTA(I73:P73)=1,AVERAGE(LARGE(I73:P73,1),0,0,0),0))))</f>
        <v>26.1425</v>
      </c>
      <c r="D73" s="43" t="s">
        <v>226</v>
      </c>
      <c r="E73" s="43" t="s">
        <v>68</v>
      </c>
      <c r="F73" s="118">
        <v>23386</v>
      </c>
      <c r="G73" s="78">
        <v>613506</v>
      </c>
      <c r="H73" s="43" t="s">
        <v>227</v>
      </c>
      <c r="I73" s="39">
        <v>27.55</v>
      </c>
      <c r="J73" s="39">
        <v>77.02</v>
      </c>
      <c r="K73" s="39"/>
      <c r="L73" s="39"/>
      <c r="M73" s="39"/>
      <c r="N73" s="39"/>
      <c r="O73" s="39"/>
      <c r="P73" s="39"/>
    </row>
    <row r="74" spans="1:16" ht="12.75">
      <c r="A74" s="20" t="str">
        <f ca="1" t="shared" si="6"/>
        <v>I</v>
      </c>
      <c r="B74" s="20">
        <f t="shared" si="7"/>
        <v>66</v>
      </c>
      <c r="C74" s="21">
        <f t="shared" si="8"/>
        <v>25.549999999999997</v>
      </c>
      <c r="D74" s="34" t="s">
        <v>547</v>
      </c>
      <c r="E74" s="34" t="s">
        <v>326</v>
      </c>
      <c r="F74" s="117">
        <v>25392</v>
      </c>
      <c r="G74" s="45">
        <v>102913</v>
      </c>
      <c r="H74" s="37" t="s">
        <v>548</v>
      </c>
      <c r="I74" s="60"/>
      <c r="J74" s="60"/>
      <c r="K74" s="79"/>
      <c r="L74" s="79"/>
      <c r="M74" s="79"/>
      <c r="N74" s="39">
        <v>43.8</v>
      </c>
      <c r="O74" s="39"/>
      <c r="P74" s="39">
        <v>58.4</v>
      </c>
    </row>
    <row r="75" spans="1:16" ht="12.75">
      <c r="A75" s="20" t="str">
        <f ca="1" t="shared" si="6"/>
        <v>II</v>
      </c>
      <c r="B75" s="20">
        <f t="shared" si="7"/>
        <v>67</v>
      </c>
      <c r="C75" s="21">
        <f t="shared" si="8"/>
        <v>25.305</v>
      </c>
      <c r="D75" s="34" t="s">
        <v>250</v>
      </c>
      <c r="E75" s="34" t="s">
        <v>251</v>
      </c>
      <c r="F75" s="117">
        <v>21293</v>
      </c>
      <c r="G75" s="76">
        <v>100902</v>
      </c>
      <c r="H75" s="34" t="s">
        <v>109</v>
      </c>
      <c r="I75" s="77"/>
      <c r="J75" s="77">
        <v>101.22</v>
      </c>
      <c r="K75" s="39"/>
      <c r="L75" s="39"/>
      <c r="M75" s="39"/>
      <c r="N75" s="39"/>
      <c r="O75" s="39"/>
      <c r="P75" s="39"/>
    </row>
    <row r="76" spans="1:16" ht="12.75">
      <c r="A76" s="20" t="str">
        <f ca="1" t="shared" si="6"/>
        <v>O</v>
      </c>
      <c r="B76" s="20">
        <f t="shared" si="7"/>
        <v>68</v>
      </c>
      <c r="C76" s="21">
        <f t="shared" si="8"/>
        <v>25.29</v>
      </c>
      <c r="D76" s="43" t="s">
        <v>365</v>
      </c>
      <c r="E76" s="34" t="s">
        <v>366</v>
      </c>
      <c r="F76" s="117">
        <v>26587</v>
      </c>
      <c r="G76" s="76">
        <v>124056</v>
      </c>
      <c r="H76" s="34" t="s">
        <v>197</v>
      </c>
      <c r="I76" s="39">
        <v>28.02</v>
      </c>
      <c r="J76" s="39"/>
      <c r="K76" s="39"/>
      <c r="L76" s="39"/>
      <c r="M76" s="39"/>
      <c r="N76" s="39"/>
      <c r="O76" s="39">
        <v>25.14</v>
      </c>
      <c r="P76" s="39">
        <v>48</v>
      </c>
    </row>
    <row r="77" spans="1:16" ht="12.75">
      <c r="A77" s="20" t="str">
        <f ca="1" t="shared" si="6"/>
        <v>II</v>
      </c>
      <c r="B77" s="20">
        <f t="shared" si="7"/>
        <v>69</v>
      </c>
      <c r="C77" s="21">
        <f t="shared" si="8"/>
        <v>25.082499999999996</v>
      </c>
      <c r="D77" s="43" t="s">
        <v>278</v>
      </c>
      <c r="E77" s="43" t="s">
        <v>279</v>
      </c>
      <c r="F77" s="117">
        <v>19773</v>
      </c>
      <c r="G77" s="76">
        <v>144387</v>
      </c>
      <c r="H77" s="43" t="s">
        <v>27</v>
      </c>
      <c r="I77" s="39">
        <v>25.14</v>
      </c>
      <c r="J77" s="39">
        <v>50.12</v>
      </c>
      <c r="K77" s="39"/>
      <c r="L77" s="39"/>
      <c r="M77" s="39"/>
      <c r="N77" s="39"/>
      <c r="O77" s="39"/>
      <c r="P77" s="28">
        <v>25.07</v>
      </c>
    </row>
    <row r="78" spans="1:16" ht="12.75">
      <c r="A78" s="20" t="str">
        <f ca="1" t="shared" si="6"/>
        <v>I</v>
      </c>
      <c r="B78" s="20">
        <f t="shared" si="7"/>
        <v>70</v>
      </c>
      <c r="C78" s="21">
        <f t="shared" si="8"/>
        <v>23.95</v>
      </c>
      <c r="D78" s="43" t="s">
        <v>275</v>
      </c>
      <c r="E78" s="34" t="s">
        <v>251</v>
      </c>
      <c r="F78" s="117">
        <v>22077</v>
      </c>
      <c r="G78" s="36">
        <v>607480</v>
      </c>
      <c r="H78" s="34" t="s">
        <v>53</v>
      </c>
      <c r="I78" s="77">
        <v>27.51</v>
      </c>
      <c r="J78" s="77">
        <v>33.25</v>
      </c>
      <c r="K78" s="39"/>
      <c r="L78" s="39"/>
      <c r="M78" s="39"/>
      <c r="N78" s="39">
        <v>35.04</v>
      </c>
      <c r="O78" s="39"/>
      <c r="P78" s="39"/>
    </row>
    <row r="79" spans="1:16" s="29" customFormat="1" ht="12.75" customHeight="1">
      <c r="A79" s="20" t="str">
        <f ca="1" t="shared" si="6"/>
        <v>III</v>
      </c>
      <c r="B79" s="20">
        <f t="shared" si="7"/>
        <v>71</v>
      </c>
      <c r="C79" s="21">
        <f t="shared" si="8"/>
        <v>23.7625</v>
      </c>
      <c r="D79" s="30" t="s">
        <v>262</v>
      </c>
      <c r="E79" s="30" t="s">
        <v>32</v>
      </c>
      <c r="F79" s="119">
        <v>17751</v>
      </c>
      <c r="G79" s="57">
        <v>611457</v>
      </c>
      <c r="H79" s="30" t="s">
        <v>182</v>
      </c>
      <c r="I79" s="42"/>
      <c r="J79" s="42"/>
      <c r="K79" s="39"/>
      <c r="L79" s="39">
        <v>60</v>
      </c>
      <c r="M79" s="39"/>
      <c r="N79" s="39">
        <v>35.05</v>
      </c>
      <c r="O79" s="39"/>
      <c r="P79" s="39"/>
    </row>
    <row r="80" spans="1:16" s="29" customFormat="1" ht="12.75" customHeight="1">
      <c r="A80" s="20" t="str">
        <f ca="1" t="shared" si="6"/>
        <v>I</v>
      </c>
      <c r="B80" s="20">
        <f t="shared" si="7"/>
        <v>72</v>
      </c>
      <c r="C80" s="21">
        <f t="shared" si="8"/>
        <v>23.395</v>
      </c>
      <c r="D80" s="43" t="s">
        <v>238</v>
      </c>
      <c r="E80" s="43" t="s">
        <v>239</v>
      </c>
      <c r="F80" s="118">
        <v>23340</v>
      </c>
      <c r="G80" s="78">
        <v>605052</v>
      </c>
      <c r="H80" s="43" t="s">
        <v>227</v>
      </c>
      <c r="I80" s="39">
        <v>38.53</v>
      </c>
      <c r="J80" s="39">
        <v>55.05</v>
      </c>
      <c r="K80" s="39"/>
      <c r="L80" s="39"/>
      <c r="M80" s="39"/>
      <c r="N80" s="39"/>
      <c r="O80" s="39"/>
      <c r="P80" s="39"/>
    </row>
    <row r="81" spans="1:16" s="29" customFormat="1" ht="12.75" customHeight="1">
      <c r="A81" s="20" t="str">
        <f ca="1" t="shared" si="6"/>
        <v>O</v>
      </c>
      <c r="B81" s="20">
        <f t="shared" si="7"/>
        <v>73</v>
      </c>
      <c r="C81" s="21">
        <f t="shared" si="8"/>
        <v>23.2275</v>
      </c>
      <c r="D81" s="43" t="s">
        <v>299</v>
      </c>
      <c r="E81" s="34" t="s">
        <v>273</v>
      </c>
      <c r="F81" s="117">
        <v>25936</v>
      </c>
      <c r="G81" s="76">
        <v>600188</v>
      </c>
      <c r="H81" s="34" t="s">
        <v>209</v>
      </c>
      <c r="I81" s="39">
        <v>28.08</v>
      </c>
      <c r="J81" s="39">
        <v>28.02</v>
      </c>
      <c r="K81" s="39"/>
      <c r="L81" s="39"/>
      <c r="M81" s="39"/>
      <c r="N81" s="39"/>
      <c r="O81" s="39"/>
      <c r="P81" s="39">
        <v>36.81</v>
      </c>
    </row>
    <row r="82" spans="1:16" s="29" customFormat="1" ht="12.75" customHeight="1">
      <c r="A82" s="20" t="str">
        <f ca="1" t="shared" si="6"/>
        <v>II</v>
      </c>
      <c r="B82" s="20">
        <f t="shared" si="7"/>
        <v>74</v>
      </c>
      <c r="C82" s="21">
        <f t="shared" si="8"/>
        <v>23.0075</v>
      </c>
      <c r="D82" s="34" t="s">
        <v>263</v>
      </c>
      <c r="E82" s="34" t="s">
        <v>264</v>
      </c>
      <c r="F82" s="117">
        <v>19800</v>
      </c>
      <c r="G82" s="76">
        <v>102935</v>
      </c>
      <c r="H82" s="34" t="s">
        <v>140</v>
      </c>
      <c r="I82" s="77"/>
      <c r="J82" s="77">
        <v>92.03</v>
      </c>
      <c r="K82" s="39"/>
      <c r="L82" s="39"/>
      <c r="M82" s="39"/>
      <c r="N82" s="39"/>
      <c r="O82" s="39"/>
      <c r="P82" s="39"/>
    </row>
    <row r="83" spans="1:16" s="29" customFormat="1" ht="12.75" customHeight="1">
      <c r="A83" s="20" t="str">
        <f ca="1" t="shared" si="6"/>
        <v>I</v>
      </c>
      <c r="B83" s="20">
        <f t="shared" si="7"/>
        <v>75</v>
      </c>
      <c r="C83" s="21">
        <f t="shared" si="8"/>
        <v>23</v>
      </c>
      <c r="D83" s="43" t="s">
        <v>265</v>
      </c>
      <c r="E83" s="34" t="s">
        <v>42</v>
      </c>
      <c r="F83" s="117">
        <v>24184</v>
      </c>
      <c r="G83" s="36">
        <v>100352</v>
      </c>
      <c r="H83" s="34" t="s">
        <v>27</v>
      </c>
      <c r="I83" s="39">
        <v>44</v>
      </c>
      <c r="J83" s="39">
        <v>48</v>
      </c>
      <c r="K83" s="39"/>
      <c r="L83" s="39"/>
      <c r="M83" s="39"/>
      <c r="N83" s="39"/>
      <c r="O83" s="39"/>
      <c r="P83" s="39"/>
    </row>
    <row r="84" spans="1:16" s="29" customFormat="1" ht="12.75" customHeight="1">
      <c r="A84" s="20" t="str">
        <f ca="1" t="shared" si="6"/>
        <v>O</v>
      </c>
      <c r="B84" s="20">
        <f t="shared" si="7"/>
        <v>76</v>
      </c>
      <c r="C84" s="21">
        <f t="shared" si="8"/>
        <v>22.4875</v>
      </c>
      <c r="D84" s="43" t="s">
        <v>272</v>
      </c>
      <c r="E84" s="43" t="s">
        <v>273</v>
      </c>
      <c r="F84" s="117">
        <v>26396</v>
      </c>
      <c r="G84" s="76">
        <v>111359</v>
      </c>
      <c r="H84" s="43" t="s">
        <v>274</v>
      </c>
      <c r="I84" s="39"/>
      <c r="J84" s="39">
        <v>36.83</v>
      </c>
      <c r="K84" s="39"/>
      <c r="L84" s="39"/>
      <c r="M84" s="39"/>
      <c r="N84" s="39"/>
      <c r="O84" s="39">
        <v>25.11</v>
      </c>
      <c r="P84" s="39">
        <v>28.01</v>
      </c>
    </row>
    <row r="85" spans="1:16" s="29" customFormat="1" ht="12.75" customHeight="1">
      <c r="A85" s="20" t="str">
        <f ca="1" t="shared" si="6"/>
        <v>I</v>
      </c>
      <c r="B85" s="20">
        <f t="shared" si="7"/>
        <v>77</v>
      </c>
      <c r="C85" s="21">
        <f t="shared" si="8"/>
        <v>22.4025</v>
      </c>
      <c r="D85" s="43" t="s">
        <v>228</v>
      </c>
      <c r="E85" s="44" t="s">
        <v>199</v>
      </c>
      <c r="F85" s="118">
        <v>25531</v>
      </c>
      <c r="G85" s="61">
        <v>119565</v>
      </c>
      <c r="H85" s="44" t="s">
        <v>140</v>
      </c>
      <c r="I85" s="77">
        <v>52.8</v>
      </c>
      <c r="J85" s="77">
        <v>36.81</v>
      </c>
      <c r="K85" s="39"/>
      <c r="L85" s="39"/>
      <c r="M85" s="39"/>
      <c r="N85" s="39"/>
      <c r="O85" s="39"/>
      <c r="P85" s="39"/>
    </row>
    <row r="86" spans="1:16" s="29" customFormat="1" ht="12.75" customHeight="1">
      <c r="A86" s="20" t="str">
        <f ca="1" t="shared" si="6"/>
        <v>III</v>
      </c>
      <c r="B86" s="20">
        <f t="shared" si="7"/>
        <v>78</v>
      </c>
      <c r="C86" s="21">
        <f t="shared" si="8"/>
        <v>22.365000000000002</v>
      </c>
      <c r="D86" s="43" t="s">
        <v>268</v>
      </c>
      <c r="E86" s="34" t="s">
        <v>76</v>
      </c>
      <c r="F86" s="117">
        <v>14338</v>
      </c>
      <c r="G86" s="76">
        <v>109387</v>
      </c>
      <c r="H86" s="34" t="s">
        <v>170</v>
      </c>
      <c r="I86" s="77"/>
      <c r="J86" s="77">
        <v>64.42</v>
      </c>
      <c r="K86" s="39"/>
      <c r="L86" s="39"/>
      <c r="M86" s="39"/>
      <c r="N86" s="39">
        <v>25.04</v>
      </c>
      <c r="O86" s="39"/>
      <c r="P86" s="39"/>
    </row>
    <row r="87" spans="1:16" ht="12.75">
      <c r="A87" s="20" t="str">
        <f ca="1" t="shared" si="6"/>
        <v>II</v>
      </c>
      <c r="B87" s="20">
        <f t="shared" si="7"/>
        <v>79</v>
      </c>
      <c r="C87" s="21">
        <f t="shared" si="8"/>
        <v>21.3025</v>
      </c>
      <c r="D87" s="110" t="s">
        <v>541</v>
      </c>
      <c r="E87" s="34" t="s">
        <v>264</v>
      </c>
      <c r="F87" s="117">
        <v>21915</v>
      </c>
      <c r="G87" s="45">
        <v>613335</v>
      </c>
      <c r="H87" s="37" t="s">
        <v>50</v>
      </c>
      <c r="I87" s="60"/>
      <c r="J87" s="60"/>
      <c r="K87" s="79"/>
      <c r="L87" s="79"/>
      <c r="M87" s="79"/>
      <c r="N87" s="45">
        <v>25.08</v>
      </c>
      <c r="O87" s="45">
        <v>35.01</v>
      </c>
      <c r="P87" s="39">
        <v>25.12</v>
      </c>
    </row>
    <row r="88" spans="1:16" ht="12.75">
      <c r="A88" s="20" t="str">
        <f ca="1" t="shared" si="6"/>
        <v>II</v>
      </c>
      <c r="B88" s="20">
        <f t="shared" si="7"/>
        <v>80</v>
      </c>
      <c r="C88" s="21">
        <f t="shared" si="8"/>
        <v>21.295</v>
      </c>
      <c r="D88" s="34" t="s">
        <v>269</v>
      </c>
      <c r="E88" s="34" t="s">
        <v>99</v>
      </c>
      <c r="F88" s="117">
        <v>19819</v>
      </c>
      <c r="G88" s="76">
        <v>609948</v>
      </c>
      <c r="H88" s="34" t="s">
        <v>270</v>
      </c>
      <c r="I88" s="39"/>
      <c r="J88" s="39">
        <v>50.15</v>
      </c>
      <c r="K88" s="39"/>
      <c r="L88" s="39"/>
      <c r="M88" s="39"/>
      <c r="N88" s="39"/>
      <c r="O88" s="39"/>
      <c r="P88" s="39">
        <v>35.03</v>
      </c>
    </row>
    <row r="89" spans="1:16" ht="12.75" customHeight="1">
      <c r="A89" s="20" t="str">
        <f ca="1" t="shared" si="6"/>
        <v>I</v>
      </c>
      <c r="B89" s="20">
        <f t="shared" si="7"/>
        <v>81</v>
      </c>
      <c r="C89" s="21">
        <f t="shared" si="8"/>
        <v>20.7625</v>
      </c>
      <c r="D89" s="34" t="s">
        <v>509</v>
      </c>
      <c r="E89" s="34" t="s">
        <v>510</v>
      </c>
      <c r="F89" s="117">
        <v>22756</v>
      </c>
      <c r="G89" s="45">
        <v>101259</v>
      </c>
      <c r="H89" s="37" t="s">
        <v>143</v>
      </c>
      <c r="I89" s="79"/>
      <c r="J89" s="79"/>
      <c r="K89" s="79"/>
      <c r="L89" s="79"/>
      <c r="M89" s="39">
        <v>48</v>
      </c>
      <c r="N89" s="39"/>
      <c r="O89" s="39">
        <v>35.05</v>
      </c>
      <c r="P89" s="39"/>
    </row>
    <row r="90" spans="1:16" ht="12.75">
      <c r="A90" s="20" t="str">
        <f ca="1" t="shared" si="6"/>
        <v>II</v>
      </c>
      <c r="B90" s="20">
        <f t="shared" si="7"/>
        <v>82</v>
      </c>
      <c r="C90" s="21">
        <f t="shared" si="8"/>
        <v>20.64</v>
      </c>
      <c r="D90" s="43" t="s">
        <v>243</v>
      </c>
      <c r="E90" s="43" t="s">
        <v>244</v>
      </c>
      <c r="F90" s="117">
        <v>20789</v>
      </c>
      <c r="G90" s="76">
        <v>144693</v>
      </c>
      <c r="H90" s="43" t="s">
        <v>227</v>
      </c>
      <c r="I90" s="77">
        <v>27.53</v>
      </c>
      <c r="J90" s="77">
        <v>55.03</v>
      </c>
      <c r="K90" s="39"/>
      <c r="L90" s="39"/>
      <c r="M90" s="39"/>
      <c r="N90" s="39"/>
      <c r="O90" s="39"/>
      <c r="P90" s="39"/>
    </row>
    <row r="91" spans="1:16" ht="12.75" customHeight="1">
      <c r="A91" s="20" t="str">
        <f ca="1" t="shared" si="6"/>
        <v>II</v>
      </c>
      <c r="B91" s="20">
        <f t="shared" si="7"/>
        <v>83</v>
      </c>
      <c r="C91" s="21">
        <f t="shared" si="8"/>
        <v>20.275</v>
      </c>
      <c r="D91" s="43" t="s">
        <v>346</v>
      </c>
      <c r="E91" s="43" t="s">
        <v>347</v>
      </c>
      <c r="F91" s="117">
        <v>19763</v>
      </c>
      <c r="G91" s="47" t="s">
        <v>348</v>
      </c>
      <c r="H91" s="43" t="s">
        <v>233</v>
      </c>
      <c r="I91" s="77">
        <v>35.07</v>
      </c>
      <c r="J91" s="77"/>
      <c r="K91" s="39"/>
      <c r="L91" s="39"/>
      <c r="M91" s="39"/>
      <c r="N91" s="39">
        <v>46.03</v>
      </c>
      <c r="O91" s="39"/>
      <c r="P91" s="28"/>
    </row>
    <row r="92" spans="1:16" ht="12.75">
      <c r="A92" s="20" t="str">
        <f ca="1" t="shared" si="6"/>
        <v>I</v>
      </c>
      <c r="B92" s="20">
        <f t="shared" si="7"/>
        <v>84</v>
      </c>
      <c r="C92" s="21">
        <f t="shared" si="8"/>
        <v>20.27</v>
      </c>
      <c r="D92" s="34" t="s">
        <v>586</v>
      </c>
      <c r="E92" s="34" t="s">
        <v>216</v>
      </c>
      <c r="F92" s="117">
        <v>22811</v>
      </c>
      <c r="G92" s="45">
        <v>105354</v>
      </c>
      <c r="H92" s="37" t="s">
        <v>44</v>
      </c>
      <c r="I92" s="60"/>
      <c r="J92" s="60"/>
      <c r="K92" s="60"/>
      <c r="L92" s="79"/>
      <c r="M92" s="79"/>
      <c r="N92" s="79"/>
      <c r="O92" s="39">
        <v>46.03</v>
      </c>
      <c r="P92" s="39">
        <v>35.05</v>
      </c>
    </row>
    <row r="93" spans="1:16" ht="12.75">
      <c r="A93" s="20" t="str">
        <f ca="1" t="shared" si="6"/>
        <v>I</v>
      </c>
      <c r="B93" s="20">
        <f t="shared" si="7"/>
        <v>85</v>
      </c>
      <c r="C93" s="21">
        <f t="shared" si="8"/>
        <v>20.2625</v>
      </c>
      <c r="D93" s="43" t="s">
        <v>334</v>
      </c>
      <c r="E93" s="43" t="s">
        <v>335</v>
      </c>
      <c r="F93" s="117">
        <v>23899</v>
      </c>
      <c r="G93" s="76">
        <v>104398</v>
      </c>
      <c r="H93" s="43" t="s">
        <v>165</v>
      </c>
      <c r="I93" s="77"/>
      <c r="J93" s="77"/>
      <c r="K93" s="39"/>
      <c r="L93" s="39"/>
      <c r="M93" s="39"/>
      <c r="N93" s="39">
        <v>46.01</v>
      </c>
      <c r="O93" s="39">
        <v>35.04</v>
      </c>
      <c r="P93" s="39"/>
    </row>
    <row r="94" spans="1:16" ht="12.75">
      <c r="A94" s="20" t="str">
        <f ca="1" t="shared" si="6"/>
        <v>III</v>
      </c>
      <c r="B94" s="20">
        <f t="shared" si="7"/>
        <v>86</v>
      </c>
      <c r="C94" s="21">
        <f t="shared" si="8"/>
        <v>19.5275</v>
      </c>
      <c r="D94" s="34" t="s">
        <v>321</v>
      </c>
      <c r="E94" s="34" t="s">
        <v>282</v>
      </c>
      <c r="F94" s="117">
        <v>16775</v>
      </c>
      <c r="G94" s="76">
        <v>137922</v>
      </c>
      <c r="H94" s="34" t="s">
        <v>290</v>
      </c>
      <c r="I94" s="77"/>
      <c r="J94" s="77">
        <v>50.08</v>
      </c>
      <c r="K94" s="39"/>
      <c r="L94" s="39"/>
      <c r="M94" s="39"/>
      <c r="N94" s="39"/>
      <c r="O94" s="39">
        <v>28.03</v>
      </c>
      <c r="P94" s="39"/>
    </row>
    <row r="95" spans="1:16" s="13" customFormat="1" ht="12.75">
      <c r="A95" s="20" t="str">
        <f ca="1" t="shared" si="6"/>
        <v>O</v>
      </c>
      <c r="B95" s="20">
        <f t="shared" si="7"/>
        <v>87</v>
      </c>
      <c r="C95" s="21">
        <f t="shared" si="8"/>
        <v>19.2975</v>
      </c>
      <c r="D95" s="43" t="s">
        <v>296</v>
      </c>
      <c r="E95" s="43" t="s">
        <v>39</v>
      </c>
      <c r="F95" s="118">
        <v>25977</v>
      </c>
      <c r="G95" s="78">
        <v>104233</v>
      </c>
      <c r="H95" s="43" t="s">
        <v>274</v>
      </c>
      <c r="I95" s="77"/>
      <c r="J95" s="77">
        <v>28.03</v>
      </c>
      <c r="K95" s="39"/>
      <c r="L95" s="39"/>
      <c r="M95" s="39"/>
      <c r="N95" s="39">
        <v>21.08</v>
      </c>
      <c r="O95" s="39"/>
      <c r="P95" s="39">
        <v>28.08</v>
      </c>
    </row>
    <row r="96" spans="1:16" s="13" customFormat="1" ht="12.75">
      <c r="A96" s="20" t="str">
        <f ca="1" t="shared" si="6"/>
        <v>I</v>
      </c>
      <c r="B96" s="20">
        <f t="shared" si="7"/>
        <v>88</v>
      </c>
      <c r="C96" s="21">
        <f t="shared" si="8"/>
        <v>19.26</v>
      </c>
      <c r="D96" s="34" t="s">
        <v>276</v>
      </c>
      <c r="E96" s="34" t="s">
        <v>80</v>
      </c>
      <c r="F96" s="117">
        <v>22653</v>
      </c>
      <c r="G96" s="76">
        <v>102819</v>
      </c>
      <c r="H96" s="34" t="s">
        <v>277</v>
      </c>
      <c r="I96" s="77"/>
      <c r="J96" s="77">
        <v>77.04</v>
      </c>
      <c r="K96" s="39"/>
      <c r="L96" s="39"/>
      <c r="M96" s="39"/>
      <c r="N96" s="39"/>
      <c r="O96" s="39"/>
      <c r="P96" s="28"/>
    </row>
    <row r="97" spans="1:16" s="13" customFormat="1" ht="12.75">
      <c r="A97" s="20" t="str">
        <f ca="1" t="shared" si="6"/>
        <v>I</v>
      </c>
      <c r="B97" s="20">
        <f t="shared" si="7"/>
        <v>89</v>
      </c>
      <c r="C97" s="21">
        <f t="shared" si="8"/>
        <v>18.82</v>
      </c>
      <c r="D97" s="34" t="s">
        <v>561</v>
      </c>
      <c r="E97" s="34" t="s">
        <v>32</v>
      </c>
      <c r="F97" s="117">
        <v>23780</v>
      </c>
      <c r="G97" s="45">
        <v>614809</v>
      </c>
      <c r="H97" s="37" t="s">
        <v>109</v>
      </c>
      <c r="I97" s="60"/>
      <c r="J97" s="60"/>
      <c r="K97" s="79"/>
      <c r="L97" s="79"/>
      <c r="M97" s="79"/>
      <c r="N97" s="39">
        <v>25.1</v>
      </c>
      <c r="O97" s="39">
        <v>25.08</v>
      </c>
      <c r="P97" s="39">
        <v>25.1</v>
      </c>
    </row>
    <row r="98" spans="1:16" s="13" customFormat="1" ht="12.75">
      <c r="A98" s="20" t="str">
        <f ca="1" t="shared" si="6"/>
        <v>II</v>
      </c>
      <c r="B98" s="20">
        <f t="shared" si="7"/>
        <v>90</v>
      </c>
      <c r="C98" s="21">
        <f t="shared" si="8"/>
        <v>18.79</v>
      </c>
      <c r="D98" s="34" t="s">
        <v>324</v>
      </c>
      <c r="E98" s="34" t="s">
        <v>105</v>
      </c>
      <c r="F98" s="117">
        <v>19065</v>
      </c>
      <c r="G98" s="76">
        <v>147132</v>
      </c>
      <c r="H98" s="34" t="s">
        <v>325</v>
      </c>
      <c r="I98" s="77"/>
      <c r="J98" s="77">
        <v>50.05</v>
      </c>
      <c r="K98" s="39"/>
      <c r="L98" s="39">
        <v>25.11</v>
      </c>
      <c r="M98" s="39"/>
      <c r="N98" s="39"/>
      <c r="O98" s="39"/>
      <c r="P98" s="39"/>
    </row>
    <row r="99" spans="1:16" ht="12.75">
      <c r="A99" s="20" t="str">
        <f ca="1" t="shared" si="6"/>
        <v>III</v>
      </c>
      <c r="B99" s="20">
        <f t="shared" si="7"/>
        <v>91</v>
      </c>
      <c r="C99" s="21">
        <f t="shared" si="8"/>
        <v>18.7825</v>
      </c>
      <c r="D99" s="34" t="s">
        <v>280</v>
      </c>
      <c r="E99" s="34" t="s">
        <v>204</v>
      </c>
      <c r="F99" s="117">
        <v>16870</v>
      </c>
      <c r="G99" s="76">
        <v>611197</v>
      </c>
      <c r="H99" s="34" t="s">
        <v>133</v>
      </c>
      <c r="I99" s="39">
        <v>25.09</v>
      </c>
      <c r="J99" s="39">
        <v>50.04</v>
      </c>
      <c r="K99" s="39"/>
      <c r="L99" s="39"/>
      <c r="M99" s="39"/>
      <c r="N99" s="39"/>
      <c r="O99" s="39"/>
      <c r="P99" s="28"/>
    </row>
    <row r="100" spans="1:16" ht="12.75">
      <c r="A100" s="20" t="str">
        <f ca="1" t="shared" si="6"/>
        <v>III</v>
      </c>
      <c r="B100" s="20">
        <f t="shared" si="7"/>
        <v>92</v>
      </c>
      <c r="C100" s="21">
        <f t="shared" si="8"/>
        <v>18.555</v>
      </c>
      <c r="D100" s="34" t="s">
        <v>75</v>
      </c>
      <c r="E100" s="34" t="s">
        <v>76</v>
      </c>
      <c r="F100" s="117">
        <v>17924</v>
      </c>
      <c r="G100" s="47" t="s">
        <v>77</v>
      </c>
      <c r="H100" s="34" t="s">
        <v>78</v>
      </c>
      <c r="I100" s="77"/>
      <c r="J100" s="77"/>
      <c r="K100" s="39"/>
      <c r="L100" s="39"/>
      <c r="M100" s="39">
        <v>21.07</v>
      </c>
      <c r="N100" s="39"/>
      <c r="O100" s="39">
        <v>28.02</v>
      </c>
      <c r="P100" s="39">
        <v>25.13</v>
      </c>
    </row>
    <row r="101" spans="1:16" ht="12.75">
      <c r="A101" s="20" t="str">
        <f ca="1" t="shared" si="6"/>
        <v>III</v>
      </c>
      <c r="B101" s="20">
        <f t="shared" si="7"/>
        <v>93</v>
      </c>
      <c r="C101" s="21">
        <f t="shared" si="8"/>
        <v>18.5225</v>
      </c>
      <c r="D101" s="43" t="s">
        <v>67</v>
      </c>
      <c r="E101" s="43" t="s">
        <v>261</v>
      </c>
      <c r="F101" s="117">
        <v>13854</v>
      </c>
      <c r="G101" s="76">
        <v>101729</v>
      </c>
      <c r="H101" s="43" t="s">
        <v>103</v>
      </c>
      <c r="I101" s="39"/>
      <c r="J101" s="39"/>
      <c r="K101" s="39">
        <v>28.08</v>
      </c>
      <c r="L101" s="39"/>
      <c r="M101" s="39"/>
      <c r="N101" s="39">
        <v>46.01</v>
      </c>
      <c r="O101" s="39"/>
      <c r="P101" s="42"/>
    </row>
    <row r="102" spans="1:16" ht="12.75">
      <c r="A102" s="20" t="str">
        <f ca="1" t="shared" si="6"/>
        <v>I</v>
      </c>
      <c r="B102" s="20">
        <f t="shared" si="7"/>
        <v>94</v>
      </c>
      <c r="C102" s="21">
        <f t="shared" si="8"/>
        <v>18.4075</v>
      </c>
      <c r="D102" s="43" t="s">
        <v>288</v>
      </c>
      <c r="E102" s="43" t="s">
        <v>222</v>
      </c>
      <c r="F102" s="117">
        <v>22555</v>
      </c>
      <c r="G102" s="76">
        <v>149771</v>
      </c>
      <c r="H102" s="43" t="s">
        <v>233</v>
      </c>
      <c r="I102" s="77">
        <v>38.56</v>
      </c>
      <c r="J102" s="39"/>
      <c r="K102" s="39"/>
      <c r="L102" s="39"/>
      <c r="M102" s="39"/>
      <c r="N102" s="39"/>
      <c r="O102" s="45"/>
      <c r="P102" s="39">
        <v>35.07</v>
      </c>
    </row>
    <row r="103" spans="1:16" ht="12.75">
      <c r="A103" s="20" t="str">
        <f ca="1" t="shared" si="6"/>
        <v>O</v>
      </c>
      <c r="B103" s="20">
        <f t="shared" si="7"/>
        <v>95</v>
      </c>
      <c r="C103" s="21">
        <f t="shared" si="8"/>
        <v>18.29</v>
      </c>
      <c r="D103" s="34" t="s">
        <v>587</v>
      </c>
      <c r="E103" s="34" t="s">
        <v>588</v>
      </c>
      <c r="F103" s="117">
        <v>26862</v>
      </c>
      <c r="G103" s="45">
        <v>114206</v>
      </c>
      <c r="H103" s="37" t="s">
        <v>303</v>
      </c>
      <c r="I103" s="60"/>
      <c r="J103" s="60"/>
      <c r="K103" s="60"/>
      <c r="L103" s="79"/>
      <c r="M103" s="79"/>
      <c r="N103" s="79"/>
      <c r="O103" s="45">
        <v>25.16</v>
      </c>
      <c r="P103" s="39">
        <v>48</v>
      </c>
    </row>
    <row r="104" spans="1:16" s="41" customFormat="1" ht="12.75" customHeight="1">
      <c r="A104" s="20" t="str">
        <f ca="1" t="shared" si="6"/>
        <v>O</v>
      </c>
      <c r="B104" s="20">
        <f t="shared" si="7"/>
        <v>96</v>
      </c>
      <c r="C104" s="21">
        <f t="shared" si="8"/>
        <v>18.25</v>
      </c>
      <c r="D104" s="34" t="s">
        <v>283</v>
      </c>
      <c r="E104" s="34" t="s">
        <v>284</v>
      </c>
      <c r="F104" s="117">
        <v>26751</v>
      </c>
      <c r="G104" s="76">
        <v>109349</v>
      </c>
      <c r="H104" s="34" t="s">
        <v>285</v>
      </c>
      <c r="I104" s="77"/>
      <c r="J104" s="77"/>
      <c r="K104" s="39">
        <v>73</v>
      </c>
      <c r="L104" s="39"/>
      <c r="M104" s="39"/>
      <c r="N104" s="39"/>
      <c r="O104" s="39"/>
      <c r="P104" s="28"/>
    </row>
    <row r="105" spans="1:16" s="80" customFormat="1" ht="12.75">
      <c r="A105" s="20" t="str">
        <f aca="true" ca="1" t="shared" si="9" ref="A105:A136">IF(F105="","N.D.",IF((YEAR(NOW()+153)-YEAR(F105))&lt;40,"O",IF((YEAR(NOW()+153)-YEAR(F105))&lt;50,"I",IF((YEAR(NOW()+153)-YEAR(F105))&lt;60,"II","III"))))</f>
        <v>II</v>
      </c>
      <c r="B105" s="20">
        <f aca="true" t="shared" si="10" ref="B105:B136">RANK(C105,$C$9:$C$198,0)</f>
        <v>97</v>
      </c>
      <c r="C105" s="21">
        <f aca="true" t="shared" si="11" ref="C105:C136">IF(COUNTA(I105:P105)&gt;3,AVERAGE(LARGE(I105:P105,1),LARGE(I105:P105,2),LARGE(I105:P105,3),LARGE(I105:P105,4)),IF(COUNTA(I105:P105)&gt;2,AVERAGE(LARGE(I105:P105,1),LARGE(I105:P105,2),LARGE(I105:P105,3),0),IF(COUNTA(I105:P105)&gt;1,AVERAGE(LARGE(I105:P105,1),LARGE(I105:P105,2),0,0),IF(COUNTA(I105:P105)=1,AVERAGE(LARGE(I105:P105,1),0,0,0),0))))</f>
        <v>17.7775</v>
      </c>
      <c r="D105" s="34" t="s">
        <v>386</v>
      </c>
      <c r="E105" s="34" t="s">
        <v>387</v>
      </c>
      <c r="F105" s="117">
        <v>20198</v>
      </c>
      <c r="G105" s="76">
        <v>135699</v>
      </c>
      <c r="H105" s="34" t="s">
        <v>153</v>
      </c>
      <c r="I105" s="28"/>
      <c r="J105" s="28"/>
      <c r="K105" s="39"/>
      <c r="L105" s="39">
        <v>25.09</v>
      </c>
      <c r="M105" s="39"/>
      <c r="N105" s="39">
        <v>46.02</v>
      </c>
      <c r="O105" s="39"/>
      <c r="P105" s="39"/>
    </row>
    <row r="106" spans="1:16" s="80" customFormat="1" ht="12.75">
      <c r="A106" s="20" t="str">
        <f ca="1" t="shared" si="9"/>
        <v>I</v>
      </c>
      <c r="B106" s="20">
        <f t="shared" si="10"/>
        <v>98</v>
      </c>
      <c r="C106" s="21">
        <f t="shared" si="11"/>
        <v>17.555</v>
      </c>
      <c r="D106" s="43" t="s">
        <v>266</v>
      </c>
      <c r="E106" s="43" t="s">
        <v>246</v>
      </c>
      <c r="F106" s="117">
        <v>22122</v>
      </c>
      <c r="G106" s="76">
        <v>140054</v>
      </c>
      <c r="H106" s="43" t="s">
        <v>267</v>
      </c>
      <c r="I106" s="39">
        <v>16.8</v>
      </c>
      <c r="J106" s="39">
        <v>33.26</v>
      </c>
      <c r="K106" s="39">
        <v>20.16</v>
      </c>
      <c r="L106" s="39"/>
      <c r="M106" s="39"/>
      <c r="N106" s="39"/>
      <c r="O106" s="39"/>
      <c r="P106" s="28"/>
    </row>
    <row r="107" spans="1:16" ht="12.75" customHeight="1">
      <c r="A107" s="20" t="str">
        <f ca="1" t="shared" si="9"/>
        <v>I</v>
      </c>
      <c r="B107" s="20">
        <f t="shared" si="10"/>
        <v>99</v>
      </c>
      <c r="C107" s="21">
        <f t="shared" si="11"/>
        <v>17.5075</v>
      </c>
      <c r="D107" s="34" t="s">
        <v>507</v>
      </c>
      <c r="E107" s="34" t="s">
        <v>508</v>
      </c>
      <c r="F107" s="117">
        <v>22117</v>
      </c>
      <c r="G107" s="45">
        <v>615041</v>
      </c>
      <c r="H107" s="37" t="s">
        <v>91</v>
      </c>
      <c r="I107" s="60"/>
      <c r="J107" s="60"/>
      <c r="K107" s="60"/>
      <c r="L107" s="79"/>
      <c r="M107" s="79"/>
      <c r="N107" s="79"/>
      <c r="O107" s="45">
        <v>35.02</v>
      </c>
      <c r="P107" s="39">
        <v>35.01</v>
      </c>
    </row>
    <row r="108" spans="1:16" ht="12.75">
      <c r="A108" s="20" t="str">
        <f ca="1" t="shared" si="9"/>
        <v>I</v>
      </c>
      <c r="B108" s="20">
        <f t="shared" si="10"/>
        <v>100</v>
      </c>
      <c r="C108" s="21">
        <f t="shared" si="11"/>
        <v>16.5</v>
      </c>
      <c r="D108" s="34" t="s">
        <v>585</v>
      </c>
      <c r="E108" s="34" t="s">
        <v>113</v>
      </c>
      <c r="F108" s="117">
        <v>24488</v>
      </c>
      <c r="G108" s="45">
        <v>615239</v>
      </c>
      <c r="H108" s="37" t="s">
        <v>371</v>
      </c>
      <c r="I108" s="60"/>
      <c r="J108" s="60"/>
      <c r="K108" s="60"/>
      <c r="L108" s="79"/>
      <c r="M108" s="79"/>
      <c r="N108" s="39"/>
      <c r="O108" s="39">
        <v>66</v>
      </c>
      <c r="P108" s="39"/>
    </row>
    <row r="109" spans="1:16" ht="12.75">
      <c r="A109" s="20" t="str">
        <f ca="1" t="shared" si="9"/>
        <v>III</v>
      </c>
      <c r="B109" s="20">
        <f t="shared" si="10"/>
        <v>101</v>
      </c>
      <c r="C109" s="21">
        <f t="shared" si="11"/>
        <v>16.11</v>
      </c>
      <c r="D109" s="34" t="s">
        <v>292</v>
      </c>
      <c r="E109" s="34" t="s">
        <v>55</v>
      </c>
      <c r="F109" s="117">
        <v>11903</v>
      </c>
      <c r="G109" s="76">
        <v>140611</v>
      </c>
      <c r="H109" s="34" t="s">
        <v>40</v>
      </c>
      <c r="I109" s="77"/>
      <c r="J109" s="77">
        <v>64.44</v>
      </c>
      <c r="K109" s="39"/>
      <c r="L109" s="39"/>
      <c r="M109" s="39"/>
      <c r="N109" s="39"/>
      <c r="O109" s="39"/>
      <c r="P109" s="39"/>
    </row>
    <row r="110" spans="1:16" ht="12.75" customHeight="1">
      <c r="A110" s="20" t="str">
        <f ca="1" t="shared" si="9"/>
        <v>II</v>
      </c>
      <c r="B110" s="20">
        <f t="shared" si="10"/>
        <v>102</v>
      </c>
      <c r="C110" s="21">
        <f t="shared" si="11"/>
        <v>15.79</v>
      </c>
      <c r="D110" s="34" t="s">
        <v>493</v>
      </c>
      <c r="E110" s="34" t="s">
        <v>46</v>
      </c>
      <c r="F110" s="117">
        <v>19017</v>
      </c>
      <c r="G110" s="45">
        <v>617869</v>
      </c>
      <c r="H110" s="37" t="s">
        <v>140</v>
      </c>
      <c r="I110" s="60"/>
      <c r="J110" s="60"/>
      <c r="K110" s="60"/>
      <c r="L110" s="79"/>
      <c r="M110" s="79"/>
      <c r="N110" s="79"/>
      <c r="O110" s="45">
        <v>28.08</v>
      </c>
      <c r="P110" s="39">
        <v>35.08</v>
      </c>
    </row>
    <row r="111" spans="1:16" ht="12.75">
      <c r="A111" s="20" t="str">
        <f ca="1" t="shared" si="9"/>
        <v>I</v>
      </c>
      <c r="B111" s="20">
        <f t="shared" si="10"/>
        <v>103</v>
      </c>
      <c r="C111" s="21">
        <f t="shared" si="11"/>
        <v>15.0425</v>
      </c>
      <c r="D111" s="34" t="s">
        <v>487</v>
      </c>
      <c r="E111" s="34" t="s">
        <v>46</v>
      </c>
      <c r="F111" s="117">
        <v>21976</v>
      </c>
      <c r="G111" s="45">
        <v>607096</v>
      </c>
      <c r="H111" s="37" t="s">
        <v>488</v>
      </c>
      <c r="I111" s="79"/>
      <c r="J111" s="79"/>
      <c r="K111" s="79"/>
      <c r="L111" s="45">
        <v>35.01</v>
      </c>
      <c r="M111" s="45"/>
      <c r="N111" s="45">
        <v>25.16</v>
      </c>
      <c r="O111" s="45"/>
      <c r="P111" s="39"/>
    </row>
    <row r="112" spans="1:16" ht="12.75">
      <c r="A112" s="20" t="str">
        <f ca="1" t="shared" si="9"/>
        <v>II</v>
      </c>
      <c r="B112" s="20">
        <f t="shared" si="10"/>
        <v>104</v>
      </c>
      <c r="C112" s="21">
        <f t="shared" si="11"/>
        <v>15</v>
      </c>
      <c r="D112" s="34" t="s">
        <v>563</v>
      </c>
      <c r="E112" s="34" t="s">
        <v>564</v>
      </c>
      <c r="F112" s="117">
        <v>20204</v>
      </c>
      <c r="G112" s="45">
        <v>615678</v>
      </c>
      <c r="H112" s="37" t="s">
        <v>133</v>
      </c>
      <c r="I112" s="60"/>
      <c r="J112" s="60"/>
      <c r="K112" s="79"/>
      <c r="L112" s="79"/>
      <c r="M112" s="79"/>
      <c r="N112" s="39">
        <v>60</v>
      </c>
      <c r="O112" s="39"/>
      <c r="P112" s="39"/>
    </row>
    <row r="113" spans="1:16" ht="12.75">
      <c r="A113" s="20" t="str">
        <f ca="1" t="shared" si="9"/>
        <v>I</v>
      </c>
      <c r="B113" s="20">
        <f t="shared" si="10"/>
        <v>105</v>
      </c>
      <c r="C113" s="21">
        <f t="shared" si="11"/>
        <v>14.6</v>
      </c>
      <c r="D113" s="43" t="s">
        <v>245</v>
      </c>
      <c r="E113" s="43" t="s">
        <v>222</v>
      </c>
      <c r="F113" s="117">
        <v>23967</v>
      </c>
      <c r="G113" s="76">
        <v>139928</v>
      </c>
      <c r="H113" s="43" t="s">
        <v>179</v>
      </c>
      <c r="I113" s="42"/>
      <c r="J113" s="42"/>
      <c r="K113" s="39"/>
      <c r="L113" s="39"/>
      <c r="M113" s="39">
        <v>58.4</v>
      </c>
      <c r="N113" s="39"/>
      <c r="O113" s="39"/>
      <c r="P113" s="28"/>
    </row>
    <row r="114" spans="1:16" ht="12.75">
      <c r="A114" s="20" t="str">
        <f ca="1" t="shared" si="9"/>
        <v>II</v>
      </c>
      <c r="B114" s="20">
        <f t="shared" si="10"/>
        <v>105</v>
      </c>
      <c r="C114" s="21">
        <f t="shared" si="11"/>
        <v>14.6</v>
      </c>
      <c r="D114" s="34" t="s">
        <v>87</v>
      </c>
      <c r="E114" s="34" t="s">
        <v>26</v>
      </c>
      <c r="F114" s="117">
        <v>20153</v>
      </c>
      <c r="G114" s="76">
        <v>106508</v>
      </c>
      <c r="H114" s="34" t="s">
        <v>40</v>
      </c>
      <c r="I114" s="77"/>
      <c r="J114" s="77">
        <v>33.32</v>
      </c>
      <c r="K114" s="39"/>
      <c r="L114" s="39">
        <v>25.08</v>
      </c>
      <c r="M114" s="39"/>
      <c r="N114" s="39"/>
      <c r="O114" s="39"/>
      <c r="P114" s="39"/>
    </row>
    <row r="115" spans="1:16" ht="12.75">
      <c r="A115" s="20" t="str">
        <f ca="1" t="shared" si="9"/>
        <v>I</v>
      </c>
      <c r="B115" s="20">
        <f t="shared" si="10"/>
        <v>107</v>
      </c>
      <c r="C115" s="21">
        <f t="shared" si="11"/>
        <v>14.0375</v>
      </c>
      <c r="D115" s="43" t="s">
        <v>247</v>
      </c>
      <c r="E115" s="34" t="s">
        <v>194</v>
      </c>
      <c r="F115" s="117">
        <v>24557</v>
      </c>
      <c r="G115" s="76">
        <v>124456</v>
      </c>
      <c r="H115" s="34" t="s">
        <v>233</v>
      </c>
      <c r="I115" s="39">
        <v>28.07</v>
      </c>
      <c r="J115" s="39">
        <v>28.08</v>
      </c>
      <c r="K115" s="39"/>
      <c r="L115" s="39"/>
      <c r="M115" s="39"/>
      <c r="N115" s="39"/>
      <c r="O115" s="39"/>
      <c r="P115" s="39"/>
    </row>
    <row r="116" spans="1:16" ht="12.75">
      <c r="A116" s="20" t="str">
        <f ca="1" t="shared" si="9"/>
        <v>I</v>
      </c>
      <c r="B116" s="20">
        <f t="shared" si="10"/>
        <v>108</v>
      </c>
      <c r="C116" s="21">
        <f t="shared" si="11"/>
        <v>14.032499999999999</v>
      </c>
      <c r="D116" s="43" t="s">
        <v>249</v>
      </c>
      <c r="E116" s="43" t="s">
        <v>80</v>
      </c>
      <c r="F116" s="117">
        <v>25509</v>
      </c>
      <c r="G116" s="76">
        <v>139687</v>
      </c>
      <c r="H116" s="43" t="s">
        <v>53</v>
      </c>
      <c r="I116" s="39">
        <v>28.06</v>
      </c>
      <c r="J116" s="39"/>
      <c r="K116" s="39">
        <v>28.07</v>
      </c>
      <c r="L116" s="39"/>
      <c r="M116" s="39"/>
      <c r="N116" s="39"/>
      <c r="O116" s="39"/>
      <c r="P116" s="39"/>
    </row>
    <row r="117" spans="1:16" ht="12.75">
      <c r="A117" s="20" t="str">
        <f ca="1" t="shared" si="9"/>
        <v>II</v>
      </c>
      <c r="B117" s="20">
        <f t="shared" si="10"/>
        <v>109</v>
      </c>
      <c r="C117" s="21">
        <f t="shared" si="11"/>
        <v>13.8925</v>
      </c>
      <c r="D117" s="43" t="s">
        <v>373</v>
      </c>
      <c r="E117" s="43" t="s">
        <v>80</v>
      </c>
      <c r="F117" s="117">
        <v>20639</v>
      </c>
      <c r="G117" s="76">
        <v>136480</v>
      </c>
      <c r="H117" s="43" t="s">
        <v>227</v>
      </c>
      <c r="I117" s="39">
        <v>27.54</v>
      </c>
      <c r="J117" s="39"/>
      <c r="K117" s="39"/>
      <c r="L117" s="39"/>
      <c r="M117" s="39">
        <v>28.03</v>
      </c>
      <c r="N117" s="39"/>
      <c r="O117" s="39"/>
      <c r="P117" s="39"/>
    </row>
    <row r="118" spans="1:16" ht="12.75">
      <c r="A118" s="20" t="str">
        <f ca="1" t="shared" si="9"/>
        <v>II</v>
      </c>
      <c r="B118" s="20">
        <f t="shared" si="10"/>
        <v>110</v>
      </c>
      <c r="C118" s="21">
        <f t="shared" si="11"/>
        <v>13.765</v>
      </c>
      <c r="D118" s="34" t="s">
        <v>300</v>
      </c>
      <c r="E118" s="34" t="s">
        <v>42</v>
      </c>
      <c r="F118" s="117">
        <v>20462</v>
      </c>
      <c r="G118" s="76">
        <v>102859</v>
      </c>
      <c r="H118" s="34" t="s">
        <v>58</v>
      </c>
      <c r="I118" s="77"/>
      <c r="J118" s="77">
        <v>55.06</v>
      </c>
      <c r="K118" s="28"/>
      <c r="L118" s="28"/>
      <c r="M118" s="28"/>
      <c r="N118" s="28"/>
      <c r="O118" s="28"/>
      <c r="P118" s="39"/>
    </row>
    <row r="119" spans="1:16" ht="12.75">
      <c r="A119" s="20" t="str">
        <f ca="1" t="shared" si="9"/>
        <v>II</v>
      </c>
      <c r="B119" s="20">
        <f t="shared" si="10"/>
        <v>111</v>
      </c>
      <c r="C119" s="21">
        <f t="shared" si="11"/>
        <v>13.755</v>
      </c>
      <c r="D119" s="34" t="s">
        <v>302</v>
      </c>
      <c r="E119" s="34" t="s">
        <v>80</v>
      </c>
      <c r="F119" s="117">
        <v>20332</v>
      </c>
      <c r="G119" s="76">
        <v>118651</v>
      </c>
      <c r="H119" s="34" t="s">
        <v>303</v>
      </c>
      <c r="I119" s="77"/>
      <c r="J119" s="77">
        <v>55.02</v>
      </c>
      <c r="K119" s="39"/>
      <c r="L119" s="39"/>
      <c r="M119" s="39"/>
      <c r="N119" s="39"/>
      <c r="O119" s="39"/>
      <c r="P119" s="39"/>
    </row>
    <row r="120" spans="1:16" ht="12.75">
      <c r="A120" s="20" t="str">
        <f ca="1" t="shared" si="9"/>
        <v>I</v>
      </c>
      <c r="B120" s="20">
        <f t="shared" si="10"/>
        <v>112</v>
      </c>
      <c r="C120" s="21">
        <f t="shared" si="11"/>
        <v>13.3</v>
      </c>
      <c r="D120" s="43" t="s">
        <v>327</v>
      </c>
      <c r="E120" s="34" t="s">
        <v>222</v>
      </c>
      <c r="F120" s="117">
        <v>23935</v>
      </c>
      <c r="G120" s="36">
        <v>139981</v>
      </c>
      <c r="H120" s="34" t="s">
        <v>109</v>
      </c>
      <c r="I120" s="77"/>
      <c r="J120" s="77">
        <v>28.05</v>
      </c>
      <c r="K120" s="39"/>
      <c r="L120" s="39"/>
      <c r="M120" s="39"/>
      <c r="N120" s="39">
        <v>25.15</v>
      </c>
      <c r="O120" s="39"/>
      <c r="P120" s="39"/>
    </row>
    <row r="121" spans="1:16" ht="12.75">
      <c r="A121" s="20" t="str">
        <f ca="1" t="shared" si="9"/>
        <v>I</v>
      </c>
      <c r="B121" s="20">
        <f t="shared" si="10"/>
        <v>113</v>
      </c>
      <c r="C121" s="21">
        <f t="shared" si="11"/>
        <v>13.295</v>
      </c>
      <c r="D121" s="43" t="s">
        <v>362</v>
      </c>
      <c r="E121" s="34" t="s">
        <v>32</v>
      </c>
      <c r="F121" s="117">
        <v>25545</v>
      </c>
      <c r="G121" s="76">
        <v>614075</v>
      </c>
      <c r="H121" s="34" t="s">
        <v>197</v>
      </c>
      <c r="I121" s="39">
        <v>28.03</v>
      </c>
      <c r="J121" s="39"/>
      <c r="K121" s="39"/>
      <c r="L121" s="39"/>
      <c r="M121" s="39"/>
      <c r="N121" s="39"/>
      <c r="O121" s="39">
        <v>25.15</v>
      </c>
      <c r="P121" s="39"/>
    </row>
    <row r="122" spans="1:16" ht="12.75">
      <c r="A122" s="20" t="str">
        <f ca="1" t="shared" si="9"/>
        <v>III</v>
      </c>
      <c r="B122" s="20">
        <f t="shared" si="10"/>
        <v>114</v>
      </c>
      <c r="C122" s="21">
        <f t="shared" si="11"/>
        <v>13.27</v>
      </c>
      <c r="D122" s="34" t="s">
        <v>49</v>
      </c>
      <c r="E122" s="34" t="s">
        <v>42</v>
      </c>
      <c r="F122" s="117">
        <v>13896</v>
      </c>
      <c r="G122" s="45">
        <v>124460</v>
      </c>
      <c r="H122" s="37" t="s">
        <v>50</v>
      </c>
      <c r="I122" s="79"/>
      <c r="J122" s="79"/>
      <c r="K122" s="79"/>
      <c r="L122" s="45">
        <v>25.03</v>
      </c>
      <c r="M122" s="45"/>
      <c r="N122" s="45"/>
      <c r="O122" s="45">
        <v>28.05</v>
      </c>
      <c r="P122" s="39"/>
    </row>
    <row r="123" spans="1:16" ht="12.75">
      <c r="A123" s="20" t="str">
        <f ca="1" t="shared" si="9"/>
        <v>II</v>
      </c>
      <c r="B123" s="20">
        <f t="shared" si="10"/>
        <v>114</v>
      </c>
      <c r="C123" s="21">
        <f t="shared" si="11"/>
        <v>13.27</v>
      </c>
      <c r="D123" s="34" t="s">
        <v>363</v>
      </c>
      <c r="E123" s="34" t="s">
        <v>76</v>
      </c>
      <c r="F123" s="117">
        <v>21209</v>
      </c>
      <c r="G123" s="76">
        <v>613465</v>
      </c>
      <c r="H123" s="34" t="s">
        <v>364</v>
      </c>
      <c r="I123" s="77"/>
      <c r="J123" s="77"/>
      <c r="K123" s="39">
        <v>28.03</v>
      </c>
      <c r="L123" s="39"/>
      <c r="M123" s="39"/>
      <c r="N123" s="39"/>
      <c r="O123" s="39">
        <v>25.05</v>
      </c>
      <c r="P123" s="39"/>
    </row>
    <row r="124" spans="1:16" ht="12.75">
      <c r="A124" s="20" t="str">
        <f ca="1" t="shared" si="9"/>
        <v>II</v>
      </c>
      <c r="B124" s="20">
        <f t="shared" si="10"/>
        <v>116</v>
      </c>
      <c r="C124" s="21">
        <f t="shared" si="11"/>
        <v>13.2</v>
      </c>
      <c r="D124" s="34" t="s">
        <v>307</v>
      </c>
      <c r="E124" s="34" t="s">
        <v>308</v>
      </c>
      <c r="F124" s="117">
        <v>21018</v>
      </c>
      <c r="G124" s="76">
        <v>105973</v>
      </c>
      <c r="H124" s="34" t="s">
        <v>309</v>
      </c>
      <c r="I124" s="77"/>
      <c r="J124" s="77"/>
      <c r="K124" s="39">
        <v>52.8</v>
      </c>
      <c r="L124" s="39"/>
      <c r="M124" s="39"/>
      <c r="N124" s="39"/>
      <c r="O124" s="39"/>
      <c r="P124" s="39"/>
    </row>
    <row r="125" spans="1:16" ht="12.75">
      <c r="A125" s="20" t="str">
        <f ca="1" t="shared" si="9"/>
        <v>I</v>
      </c>
      <c r="B125" s="20">
        <f t="shared" si="10"/>
        <v>116</v>
      </c>
      <c r="C125" s="21">
        <f t="shared" si="11"/>
        <v>13.2</v>
      </c>
      <c r="D125" s="34" t="s">
        <v>305</v>
      </c>
      <c r="E125" s="34" t="s">
        <v>306</v>
      </c>
      <c r="F125" s="117">
        <v>24381</v>
      </c>
      <c r="G125" s="76">
        <v>600366</v>
      </c>
      <c r="H125" s="34" t="s">
        <v>173</v>
      </c>
      <c r="I125" s="77"/>
      <c r="J125" s="77">
        <v>52.8</v>
      </c>
      <c r="K125" s="39"/>
      <c r="L125" s="39"/>
      <c r="M125" s="39"/>
      <c r="N125" s="39"/>
      <c r="O125" s="39"/>
      <c r="P125" s="77"/>
    </row>
    <row r="126" spans="1:16" ht="12.75">
      <c r="A126" s="20" t="str">
        <f ca="1" t="shared" si="9"/>
        <v>II</v>
      </c>
      <c r="B126" s="20">
        <f t="shared" si="10"/>
        <v>118</v>
      </c>
      <c r="C126" s="21">
        <f t="shared" si="11"/>
        <v>12.5625</v>
      </c>
      <c r="D126" s="43" t="s">
        <v>271</v>
      </c>
      <c r="E126" s="43" t="s">
        <v>46</v>
      </c>
      <c r="F126" s="117">
        <v>19592</v>
      </c>
      <c r="G126" s="76">
        <v>608328</v>
      </c>
      <c r="H126" s="43" t="s">
        <v>182</v>
      </c>
      <c r="I126" s="39">
        <v>25.12</v>
      </c>
      <c r="J126" s="39"/>
      <c r="K126" s="39"/>
      <c r="L126" s="39"/>
      <c r="M126" s="39"/>
      <c r="N126" s="39">
        <v>25.13</v>
      </c>
      <c r="O126" s="39"/>
      <c r="P126" s="39"/>
    </row>
    <row r="127" spans="1:16" ht="12.75">
      <c r="A127" s="20" t="str">
        <f ca="1" t="shared" si="9"/>
        <v>III</v>
      </c>
      <c r="B127" s="20">
        <f t="shared" si="10"/>
        <v>119</v>
      </c>
      <c r="C127" s="21">
        <f t="shared" si="11"/>
        <v>12.54</v>
      </c>
      <c r="D127" s="34" t="s">
        <v>490</v>
      </c>
      <c r="E127" s="34" t="s">
        <v>491</v>
      </c>
      <c r="F127" s="117">
        <v>17228</v>
      </c>
      <c r="G127" s="45">
        <v>602884</v>
      </c>
      <c r="H127" s="37" t="s">
        <v>50</v>
      </c>
      <c r="I127" s="79"/>
      <c r="J127" s="79"/>
      <c r="K127" s="79"/>
      <c r="L127" s="45">
        <v>25.05</v>
      </c>
      <c r="M127" s="45"/>
      <c r="N127" s="45"/>
      <c r="O127" s="45"/>
      <c r="P127" s="39">
        <v>25.11</v>
      </c>
    </row>
    <row r="128" spans="1:16" ht="12.75">
      <c r="A128" s="20" t="str">
        <f ca="1" t="shared" si="9"/>
        <v>III</v>
      </c>
      <c r="B128" s="20">
        <f t="shared" si="10"/>
        <v>120</v>
      </c>
      <c r="C128" s="21">
        <f t="shared" si="11"/>
        <v>12.535</v>
      </c>
      <c r="D128" s="43" t="s">
        <v>314</v>
      </c>
      <c r="E128" s="43" t="s">
        <v>315</v>
      </c>
      <c r="F128" s="117">
        <v>17359</v>
      </c>
      <c r="G128" s="76">
        <v>106098</v>
      </c>
      <c r="H128" s="43" t="s">
        <v>316</v>
      </c>
      <c r="I128" s="39"/>
      <c r="J128" s="39">
        <v>50.14</v>
      </c>
      <c r="K128" s="39"/>
      <c r="L128" s="39"/>
      <c r="M128" s="39"/>
      <c r="N128" s="39"/>
      <c r="O128" s="39"/>
      <c r="P128" s="39"/>
    </row>
    <row r="129" spans="1:16" ht="12.75">
      <c r="A129" s="20" t="str">
        <f ca="1" t="shared" si="9"/>
        <v>I</v>
      </c>
      <c r="B129" s="20">
        <f t="shared" si="10"/>
        <v>121</v>
      </c>
      <c r="C129" s="21">
        <f t="shared" si="11"/>
        <v>12.5325</v>
      </c>
      <c r="D129" s="34" t="s">
        <v>317</v>
      </c>
      <c r="E129" s="34" t="s">
        <v>39</v>
      </c>
      <c r="F129" s="117">
        <v>22947</v>
      </c>
      <c r="G129" s="76">
        <v>611189</v>
      </c>
      <c r="H129" s="34" t="s">
        <v>168</v>
      </c>
      <c r="I129" s="39">
        <v>16.82</v>
      </c>
      <c r="J129" s="39">
        <v>33.31</v>
      </c>
      <c r="K129" s="39"/>
      <c r="L129" s="39"/>
      <c r="M129" s="39"/>
      <c r="N129" s="39"/>
      <c r="O129" s="39"/>
      <c r="P129" s="39"/>
    </row>
    <row r="130" spans="1:16" ht="12.75">
      <c r="A130" s="20" t="str">
        <f ca="1" t="shared" si="9"/>
        <v>III</v>
      </c>
      <c r="B130" s="20">
        <f t="shared" si="10"/>
        <v>122</v>
      </c>
      <c r="C130" s="21">
        <f t="shared" si="11"/>
        <v>12.5275</v>
      </c>
      <c r="D130" s="34" t="s">
        <v>318</v>
      </c>
      <c r="E130" s="34" t="s">
        <v>46</v>
      </c>
      <c r="F130" s="117">
        <v>17610</v>
      </c>
      <c r="G130" s="76">
        <v>129158</v>
      </c>
      <c r="H130" s="34" t="s">
        <v>206</v>
      </c>
      <c r="I130" s="77"/>
      <c r="J130" s="77">
        <v>50.11</v>
      </c>
      <c r="K130" s="39"/>
      <c r="L130" s="39"/>
      <c r="M130" s="39"/>
      <c r="N130" s="39"/>
      <c r="O130" s="39"/>
      <c r="P130" s="39"/>
    </row>
    <row r="131" spans="1:16" s="29" customFormat="1" ht="12.75" customHeight="1">
      <c r="A131" s="20" t="str">
        <f ca="1" t="shared" si="9"/>
        <v>III</v>
      </c>
      <c r="B131" s="20">
        <f t="shared" si="10"/>
        <v>123</v>
      </c>
      <c r="C131" s="21">
        <f t="shared" si="11"/>
        <v>12.525</v>
      </c>
      <c r="D131" s="34" t="s">
        <v>319</v>
      </c>
      <c r="E131" s="34" t="s">
        <v>320</v>
      </c>
      <c r="F131" s="117">
        <v>18096</v>
      </c>
      <c r="G131" s="76">
        <v>137624</v>
      </c>
      <c r="H131" s="34" t="s">
        <v>256</v>
      </c>
      <c r="I131" s="77"/>
      <c r="J131" s="77">
        <v>50.1</v>
      </c>
      <c r="K131" s="39"/>
      <c r="L131" s="39"/>
      <c r="M131" s="39"/>
      <c r="N131" s="39"/>
      <c r="O131" s="39"/>
      <c r="P131" s="39"/>
    </row>
    <row r="132" spans="1:16" s="29" customFormat="1" ht="12.75" customHeight="1">
      <c r="A132" s="20" t="str">
        <f ca="1" t="shared" si="9"/>
        <v>II</v>
      </c>
      <c r="B132" s="20">
        <f t="shared" si="10"/>
        <v>124</v>
      </c>
      <c r="C132" s="21">
        <f t="shared" si="11"/>
        <v>12.5175</v>
      </c>
      <c r="D132" s="43" t="s">
        <v>322</v>
      </c>
      <c r="E132" s="43" t="s">
        <v>323</v>
      </c>
      <c r="F132" s="117">
        <v>19183</v>
      </c>
      <c r="G132" s="76">
        <v>140997</v>
      </c>
      <c r="H132" s="43" t="s">
        <v>27</v>
      </c>
      <c r="I132" s="77"/>
      <c r="J132" s="77">
        <v>50.07</v>
      </c>
      <c r="K132" s="39"/>
      <c r="L132" s="39"/>
      <c r="M132" s="39"/>
      <c r="N132" s="39"/>
      <c r="O132" s="39"/>
      <c r="P132" s="39"/>
    </row>
    <row r="133" spans="1:16" ht="12.75">
      <c r="A133" s="20" t="str">
        <f ca="1" t="shared" si="9"/>
        <v>III</v>
      </c>
      <c r="B133" s="20">
        <f t="shared" si="10"/>
        <v>125</v>
      </c>
      <c r="C133" s="21">
        <f t="shared" si="11"/>
        <v>12.5125</v>
      </c>
      <c r="D133" s="34" t="s">
        <v>492</v>
      </c>
      <c r="E133" s="34" t="s">
        <v>493</v>
      </c>
      <c r="F133" s="117">
        <v>15181</v>
      </c>
      <c r="G133" s="45">
        <v>612442</v>
      </c>
      <c r="H133" s="37" t="s">
        <v>152</v>
      </c>
      <c r="I133" s="79"/>
      <c r="J133" s="79"/>
      <c r="K133" s="79"/>
      <c r="L133" s="45">
        <v>25.02</v>
      </c>
      <c r="M133" s="45"/>
      <c r="N133" s="45">
        <v>25.03</v>
      </c>
      <c r="O133" s="45"/>
      <c r="P133" s="39"/>
    </row>
    <row r="134" spans="1:16" ht="12.75">
      <c r="A134" s="20" t="str">
        <f ca="1" t="shared" si="9"/>
        <v>O</v>
      </c>
      <c r="B134" s="20">
        <f t="shared" si="10"/>
        <v>126</v>
      </c>
      <c r="C134" s="21">
        <f t="shared" si="11"/>
        <v>12.052499999999998</v>
      </c>
      <c r="D134" s="43" t="s">
        <v>291</v>
      </c>
      <c r="E134" s="34" t="s">
        <v>113</v>
      </c>
      <c r="F134" s="117">
        <v>25752</v>
      </c>
      <c r="G134" s="36">
        <v>600365</v>
      </c>
      <c r="H134" s="34" t="s">
        <v>94</v>
      </c>
      <c r="I134" s="77">
        <v>20.15</v>
      </c>
      <c r="J134" s="77">
        <v>28.06</v>
      </c>
      <c r="K134" s="39"/>
      <c r="L134" s="39"/>
      <c r="M134" s="39"/>
      <c r="N134" s="39"/>
      <c r="O134" s="39"/>
      <c r="P134" s="39"/>
    </row>
    <row r="135" spans="1:16" ht="12.75">
      <c r="A135" s="20" t="str">
        <f ca="1" t="shared" si="9"/>
        <v>O</v>
      </c>
      <c r="B135" s="20">
        <f t="shared" si="10"/>
        <v>127</v>
      </c>
      <c r="C135" s="21">
        <f t="shared" si="11"/>
        <v>12.0425</v>
      </c>
      <c r="D135" s="34" t="s">
        <v>110</v>
      </c>
      <c r="E135" s="34" t="s">
        <v>111</v>
      </c>
      <c r="F135" s="117">
        <v>26396</v>
      </c>
      <c r="G135" s="76">
        <v>609507</v>
      </c>
      <c r="H135" s="34" t="s">
        <v>94</v>
      </c>
      <c r="I135" s="39">
        <v>20.14</v>
      </c>
      <c r="J135" s="39"/>
      <c r="K135" s="39"/>
      <c r="L135" s="39"/>
      <c r="M135" s="39"/>
      <c r="N135" s="39"/>
      <c r="O135" s="45"/>
      <c r="P135" s="39">
        <v>28.03</v>
      </c>
    </row>
    <row r="136" spans="1:16" ht="12.75">
      <c r="A136" s="20" t="str">
        <f ca="1" t="shared" si="9"/>
        <v>II</v>
      </c>
      <c r="B136" s="20">
        <f t="shared" si="10"/>
        <v>128</v>
      </c>
      <c r="C136" s="21">
        <f t="shared" si="11"/>
        <v>12.037500000000001</v>
      </c>
      <c r="D136" s="34" t="s">
        <v>369</v>
      </c>
      <c r="E136" s="34" t="s">
        <v>251</v>
      </c>
      <c r="F136" s="117">
        <v>20201</v>
      </c>
      <c r="G136" s="76">
        <v>613466</v>
      </c>
      <c r="H136" s="34" t="s">
        <v>364</v>
      </c>
      <c r="I136" s="77"/>
      <c r="J136" s="77"/>
      <c r="K136" s="39">
        <v>28.01</v>
      </c>
      <c r="L136" s="39"/>
      <c r="M136" s="39"/>
      <c r="N136" s="39"/>
      <c r="O136" s="39">
        <v>20.14</v>
      </c>
      <c r="P136" s="39"/>
    </row>
    <row r="137" spans="1:16" ht="12.75">
      <c r="A137" s="20" t="str">
        <f aca="true" ca="1" t="shared" si="12" ref="A137:A168">IF(F137="","N.D.",IF((YEAR(NOW()+153)-YEAR(F137))&lt;40,"O",IF((YEAR(NOW()+153)-YEAR(F137))&lt;50,"I",IF((YEAR(NOW()+153)-YEAR(F137))&lt;60,"II","III"))))</f>
        <v>I</v>
      </c>
      <c r="B137" s="20">
        <f aca="true" t="shared" si="13" ref="B137:B168">RANK(C137,$C$9:$C$198,0)</f>
        <v>129</v>
      </c>
      <c r="C137" s="21">
        <f aca="true" t="shared" si="14" ref="C137:C168">IF(COUNTA(I137:P137)&gt;3,AVERAGE(LARGE(I137:P137,1),LARGE(I137:P137,2),LARGE(I137:P137,3),LARGE(I137:P137,4)),IF(COUNTA(I137:P137)&gt;2,AVERAGE(LARGE(I137:P137,1),LARGE(I137:P137,2),LARGE(I137:P137,3),0),IF(COUNTA(I137:P137)&gt;1,AVERAGE(LARGE(I137:P137,1),LARGE(I137:P137,2),0,0),IF(COUNTA(I137:P137)=1,AVERAGE(LARGE(I137:P137,1),0,0,0),0))))</f>
        <v>11.5075</v>
      </c>
      <c r="D137" s="34" t="s">
        <v>558</v>
      </c>
      <c r="E137" s="34" t="s">
        <v>113</v>
      </c>
      <c r="F137" s="117">
        <v>23999</v>
      </c>
      <c r="G137" s="45">
        <v>114666</v>
      </c>
      <c r="H137" s="37" t="s">
        <v>548</v>
      </c>
      <c r="I137" s="60"/>
      <c r="J137" s="60"/>
      <c r="K137" s="79"/>
      <c r="L137" s="79"/>
      <c r="M137" s="79"/>
      <c r="N137" s="45">
        <v>46.03</v>
      </c>
      <c r="O137" s="45"/>
      <c r="P137" s="39"/>
    </row>
    <row r="138" spans="1:16" ht="12.75">
      <c r="A138" s="20" t="str">
        <f ca="1" t="shared" si="12"/>
        <v>I</v>
      </c>
      <c r="B138" s="20">
        <f t="shared" si="13"/>
        <v>130</v>
      </c>
      <c r="C138" s="21">
        <f t="shared" si="14"/>
        <v>11.505</v>
      </c>
      <c r="D138" s="43" t="s">
        <v>352</v>
      </c>
      <c r="E138" s="43" t="s">
        <v>353</v>
      </c>
      <c r="F138" s="117">
        <v>22090</v>
      </c>
      <c r="G138" s="76">
        <v>104056</v>
      </c>
      <c r="H138" s="43" t="s">
        <v>165</v>
      </c>
      <c r="I138" s="77"/>
      <c r="J138" s="77"/>
      <c r="K138" s="39"/>
      <c r="L138" s="39">
        <v>46.02</v>
      </c>
      <c r="M138" s="39"/>
      <c r="N138" s="39"/>
      <c r="O138" s="39"/>
      <c r="P138" s="39"/>
    </row>
    <row r="139" spans="1:16" ht="12.75">
      <c r="A139" s="20" t="str">
        <f ca="1" t="shared" si="12"/>
        <v>I</v>
      </c>
      <c r="B139" s="20">
        <f t="shared" si="13"/>
        <v>131</v>
      </c>
      <c r="C139" s="21">
        <f t="shared" si="14"/>
        <v>10.3025</v>
      </c>
      <c r="D139" s="43" t="s">
        <v>310</v>
      </c>
      <c r="E139" s="34" t="s">
        <v>32</v>
      </c>
      <c r="F139" s="117">
        <v>24649</v>
      </c>
      <c r="G139" s="36">
        <v>609359</v>
      </c>
      <c r="H139" s="34" t="s">
        <v>152</v>
      </c>
      <c r="I139" s="77"/>
      <c r="J139" s="77">
        <v>20.16</v>
      </c>
      <c r="K139" s="39"/>
      <c r="L139" s="39"/>
      <c r="M139" s="39"/>
      <c r="N139" s="39">
        <v>21.05</v>
      </c>
      <c r="O139" s="39"/>
      <c r="P139" s="39"/>
    </row>
    <row r="140" spans="1:16" ht="12.75">
      <c r="A140" s="20" t="str">
        <f ca="1" t="shared" si="12"/>
        <v>O</v>
      </c>
      <c r="B140" s="20">
        <f t="shared" si="13"/>
        <v>132</v>
      </c>
      <c r="C140" s="21">
        <f t="shared" si="14"/>
        <v>9.9</v>
      </c>
      <c r="D140" s="34" t="s">
        <v>549</v>
      </c>
      <c r="E140" s="34" t="s">
        <v>550</v>
      </c>
      <c r="F140" s="117">
        <v>25612</v>
      </c>
      <c r="G140" s="45">
        <v>114612</v>
      </c>
      <c r="H140" s="37" t="s">
        <v>333</v>
      </c>
      <c r="I140" s="60"/>
      <c r="J140" s="60"/>
      <c r="K140" s="79"/>
      <c r="L140" s="79"/>
      <c r="M140" s="79"/>
      <c r="N140" s="39">
        <v>39.6</v>
      </c>
      <c r="O140" s="39"/>
      <c r="P140" s="39"/>
    </row>
    <row r="141" spans="1:16" ht="12.75">
      <c r="A141" s="20" t="str">
        <f ca="1" t="shared" si="12"/>
        <v>I</v>
      </c>
      <c r="B141" s="20">
        <f t="shared" si="13"/>
        <v>133</v>
      </c>
      <c r="C141" s="21">
        <f t="shared" si="14"/>
        <v>9.6275</v>
      </c>
      <c r="D141" s="43" t="s">
        <v>286</v>
      </c>
      <c r="E141" s="43" t="s">
        <v>287</v>
      </c>
      <c r="F141" s="118">
        <v>22080</v>
      </c>
      <c r="G141" s="78">
        <v>103081</v>
      </c>
      <c r="H141" s="34" t="s">
        <v>227</v>
      </c>
      <c r="I141" s="39">
        <v>38.51</v>
      </c>
      <c r="J141" s="28"/>
      <c r="K141" s="28"/>
      <c r="L141" s="28"/>
      <c r="M141" s="28"/>
      <c r="N141" s="28"/>
      <c r="O141" s="45"/>
      <c r="P141" s="39"/>
    </row>
    <row r="142" spans="1:16" ht="12.75">
      <c r="A142" s="20" t="str">
        <f ca="1" t="shared" si="12"/>
        <v>O</v>
      </c>
      <c r="B142" s="20">
        <f t="shared" si="13"/>
        <v>134</v>
      </c>
      <c r="C142" s="21">
        <f t="shared" si="14"/>
        <v>9.21</v>
      </c>
      <c r="D142" s="34" t="s">
        <v>613</v>
      </c>
      <c r="E142" s="34" t="s">
        <v>39</v>
      </c>
      <c r="F142" s="117">
        <v>26782</v>
      </c>
      <c r="G142" s="45">
        <v>103321</v>
      </c>
      <c r="H142" s="37" t="s">
        <v>74</v>
      </c>
      <c r="I142" s="60"/>
      <c r="J142" s="60"/>
      <c r="K142" s="79"/>
      <c r="L142" s="79"/>
      <c r="M142" s="79"/>
      <c r="N142" s="45"/>
      <c r="O142" s="34"/>
      <c r="P142" s="39">
        <v>36.84</v>
      </c>
    </row>
    <row r="143" spans="1:16" ht="12.75">
      <c r="A143" s="20" t="str">
        <f ca="1" t="shared" si="12"/>
        <v>O</v>
      </c>
      <c r="B143" s="20">
        <f t="shared" si="13"/>
        <v>134</v>
      </c>
      <c r="C143" s="21">
        <f t="shared" si="14"/>
        <v>9.21</v>
      </c>
      <c r="D143" s="34" t="s">
        <v>336</v>
      </c>
      <c r="E143" s="34" t="s">
        <v>337</v>
      </c>
      <c r="F143" s="117">
        <v>26828</v>
      </c>
      <c r="G143" s="76">
        <v>103236</v>
      </c>
      <c r="H143" s="34" t="s">
        <v>209</v>
      </c>
      <c r="I143" s="77"/>
      <c r="J143" s="77">
        <v>36.84</v>
      </c>
      <c r="K143" s="28"/>
      <c r="L143" s="28"/>
      <c r="M143" s="28"/>
      <c r="N143" s="28"/>
      <c r="O143" s="28"/>
      <c r="P143" s="39"/>
    </row>
    <row r="144" spans="1:16" ht="12.75">
      <c r="A144" s="20" t="str">
        <f ca="1" t="shared" si="12"/>
        <v>O</v>
      </c>
      <c r="B144" s="20">
        <f t="shared" si="13"/>
        <v>136</v>
      </c>
      <c r="C144" s="21">
        <f t="shared" si="14"/>
        <v>9.2075</v>
      </c>
      <c r="D144" s="43" t="s">
        <v>338</v>
      </c>
      <c r="E144" s="34" t="s">
        <v>32</v>
      </c>
      <c r="F144" s="117">
        <v>25696</v>
      </c>
      <c r="G144" s="36">
        <v>106140</v>
      </c>
      <c r="H144" s="34" t="s">
        <v>186</v>
      </c>
      <c r="I144" s="39">
        <v>36.83</v>
      </c>
      <c r="J144" s="39"/>
      <c r="K144" s="39"/>
      <c r="L144" s="39"/>
      <c r="M144" s="39"/>
      <c r="N144" s="39"/>
      <c r="O144" s="61"/>
      <c r="P144" s="39"/>
    </row>
    <row r="145" spans="1:16" ht="12.75">
      <c r="A145" s="20" t="str">
        <f ca="1" t="shared" si="12"/>
        <v>II</v>
      </c>
      <c r="B145" s="20">
        <f t="shared" si="13"/>
        <v>136</v>
      </c>
      <c r="C145" s="21">
        <f t="shared" si="14"/>
        <v>9.2075</v>
      </c>
      <c r="D145" s="34" t="s">
        <v>356</v>
      </c>
      <c r="E145" s="34" t="s">
        <v>357</v>
      </c>
      <c r="F145" s="117">
        <v>21103</v>
      </c>
      <c r="G145" s="76">
        <v>107536</v>
      </c>
      <c r="H145" s="34" t="s">
        <v>179</v>
      </c>
      <c r="I145" s="77"/>
      <c r="J145" s="77"/>
      <c r="K145" s="39"/>
      <c r="L145" s="39"/>
      <c r="M145" s="39">
        <v>36.83</v>
      </c>
      <c r="N145" s="39"/>
      <c r="O145" s="39"/>
      <c r="P145" s="39"/>
    </row>
    <row r="146" spans="1:16" ht="12.75">
      <c r="A146" s="20" t="str">
        <f ca="1" t="shared" si="12"/>
        <v>I</v>
      </c>
      <c r="B146" s="20">
        <f t="shared" si="13"/>
        <v>136</v>
      </c>
      <c r="C146" s="21">
        <f t="shared" si="14"/>
        <v>9.2075</v>
      </c>
      <c r="D146" s="34" t="s">
        <v>339</v>
      </c>
      <c r="E146" s="34" t="s">
        <v>340</v>
      </c>
      <c r="F146" s="117">
        <v>23926</v>
      </c>
      <c r="G146" s="76">
        <v>123496</v>
      </c>
      <c r="H146" s="34" t="s">
        <v>309</v>
      </c>
      <c r="I146" s="77"/>
      <c r="J146" s="77"/>
      <c r="K146" s="39">
        <v>36.83</v>
      </c>
      <c r="L146" s="39"/>
      <c r="M146" s="39"/>
      <c r="N146" s="39"/>
      <c r="O146" s="39"/>
      <c r="P146" s="39"/>
    </row>
    <row r="147" spans="1:16" ht="12.75">
      <c r="A147" s="20" t="str">
        <f ca="1" t="shared" si="12"/>
        <v>I</v>
      </c>
      <c r="B147" s="20">
        <f t="shared" si="13"/>
        <v>139</v>
      </c>
      <c r="C147" s="21">
        <f t="shared" si="14"/>
        <v>9.205</v>
      </c>
      <c r="D147" s="43" t="s">
        <v>311</v>
      </c>
      <c r="E147" s="43" t="s">
        <v>113</v>
      </c>
      <c r="F147" s="117">
        <v>25113</v>
      </c>
      <c r="G147" s="47" t="s">
        <v>312</v>
      </c>
      <c r="H147" s="43" t="s">
        <v>313</v>
      </c>
      <c r="I147" s="77"/>
      <c r="J147" s="77"/>
      <c r="K147" s="77"/>
      <c r="L147" s="77"/>
      <c r="M147" s="77">
        <v>36.82</v>
      </c>
      <c r="N147" s="77"/>
      <c r="O147" s="77"/>
      <c r="P147" s="39"/>
    </row>
    <row r="148" spans="1:16" ht="12.75">
      <c r="A148" s="20" t="str">
        <f ca="1" t="shared" si="12"/>
        <v>O</v>
      </c>
      <c r="B148" s="20">
        <f t="shared" si="13"/>
        <v>139</v>
      </c>
      <c r="C148" s="21">
        <f t="shared" si="14"/>
        <v>9.205</v>
      </c>
      <c r="D148" s="34" t="s">
        <v>614</v>
      </c>
      <c r="E148" s="34" t="s">
        <v>297</v>
      </c>
      <c r="F148" s="117">
        <v>27153</v>
      </c>
      <c r="G148" s="45">
        <v>100352</v>
      </c>
      <c r="H148" s="37" t="s">
        <v>615</v>
      </c>
      <c r="I148" s="60"/>
      <c r="J148" s="60"/>
      <c r="K148" s="79"/>
      <c r="L148" s="79"/>
      <c r="M148" s="79"/>
      <c r="N148" s="45"/>
      <c r="O148" s="34"/>
      <c r="P148" s="45">
        <v>36.82</v>
      </c>
    </row>
    <row r="149" spans="1:16" ht="12.75">
      <c r="A149" s="20" t="str">
        <f ca="1" t="shared" si="12"/>
        <v>II</v>
      </c>
      <c r="B149" s="20">
        <f t="shared" si="13"/>
        <v>139</v>
      </c>
      <c r="C149" s="21">
        <f t="shared" si="14"/>
        <v>9.205</v>
      </c>
      <c r="D149" s="34" t="s">
        <v>341</v>
      </c>
      <c r="E149" s="34" t="s">
        <v>46</v>
      </c>
      <c r="F149" s="117">
        <v>21186</v>
      </c>
      <c r="G149" s="76">
        <v>110772</v>
      </c>
      <c r="H149" s="34" t="s">
        <v>72</v>
      </c>
      <c r="I149" s="77"/>
      <c r="J149" s="77"/>
      <c r="K149" s="39">
        <v>36.82</v>
      </c>
      <c r="L149" s="39"/>
      <c r="M149" s="39"/>
      <c r="N149" s="39"/>
      <c r="O149" s="39"/>
      <c r="P149" s="39"/>
    </row>
    <row r="150" spans="1:16" ht="12.75">
      <c r="A150" s="20" t="str">
        <f ca="1" t="shared" si="12"/>
        <v>I</v>
      </c>
      <c r="B150" s="20">
        <f t="shared" si="13"/>
        <v>142</v>
      </c>
      <c r="C150" s="21">
        <f t="shared" si="14"/>
        <v>9</v>
      </c>
      <c r="D150" s="34" t="s">
        <v>551</v>
      </c>
      <c r="E150" s="34" t="s">
        <v>80</v>
      </c>
      <c r="F150" s="117">
        <v>24248</v>
      </c>
      <c r="G150" s="45">
        <v>103887</v>
      </c>
      <c r="H150" s="37" t="s">
        <v>109</v>
      </c>
      <c r="I150" s="60"/>
      <c r="J150" s="60"/>
      <c r="K150" s="79"/>
      <c r="L150" s="79"/>
      <c r="M150" s="79"/>
      <c r="N150" s="39">
        <v>36</v>
      </c>
      <c r="O150" s="39"/>
      <c r="P150" s="39"/>
    </row>
    <row r="151" spans="1:16" ht="12.75">
      <c r="A151" s="20" t="str">
        <f ca="1" t="shared" si="12"/>
        <v>II</v>
      </c>
      <c r="B151" s="20">
        <f t="shared" si="13"/>
        <v>143</v>
      </c>
      <c r="C151" s="21">
        <f t="shared" si="14"/>
        <v>8.7675</v>
      </c>
      <c r="D151" s="34" t="s">
        <v>486</v>
      </c>
      <c r="E151" s="34" t="s">
        <v>347</v>
      </c>
      <c r="F151" s="117">
        <v>20292</v>
      </c>
      <c r="G151" s="45">
        <v>600712</v>
      </c>
      <c r="H151" s="37" t="s">
        <v>186</v>
      </c>
      <c r="I151" s="79"/>
      <c r="J151" s="79"/>
      <c r="K151" s="79"/>
      <c r="L151" s="45">
        <v>35.07</v>
      </c>
      <c r="M151" s="45"/>
      <c r="N151" s="45"/>
      <c r="O151" s="45"/>
      <c r="P151" s="39"/>
    </row>
    <row r="152" spans="1:16" ht="12.75">
      <c r="A152" s="20" t="str">
        <f ca="1" t="shared" si="12"/>
        <v>III</v>
      </c>
      <c r="B152" s="20">
        <f t="shared" si="13"/>
        <v>144</v>
      </c>
      <c r="C152" s="21">
        <f t="shared" si="14"/>
        <v>8.7625</v>
      </c>
      <c r="D152" s="34" t="s">
        <v>489</v>
      </c>
      <c r="E152" s="34" t="s">
        <v>326</v>
      </c>
      <c r="F152" s="117">
        <v>16572</v>
      </c>
      <c r="G152" s="45">
        <v>102200</v>
      </c>
      <c r="H152" s="37" t="s">
        <v>153</v>
      </c>
      <c r="I152" s="79"/>
      <c r="J152" s="79"/>
      <c r="K152" s="79"/>
      <c r="L152" s="45">
        <v>35.05</v>
      </c>
      <c r="M152" s="45"/>
      <c r="N152" s="45"/>
      <c r="O152" s="45"/>
      <c r="P152" s="39"/>
    </row>
    <row r="153" spans="1:16" ht="12.75">
      <c r="A153" s="20" t="str">
        <f ca="1" t="shared" si="12"/>
        <v>I</v>
      </c>
      <c r="B153" s="20">
        <f t="shared" si="13"/>
        <v>145</v>
      </c>
      <c r="C153" s="21">
        <f t="shared" si="14"/>
        <v>8.7575</v>
      </c>
      <c r="D153" s="30" t="s">
        <v>381</v>
      </c>
      <c r="E153" s="22" t="s">
        <v>199</v>
      </c>
      <c r="F153" s="119">
        <v>22265</v>
      </c>
      <c r="G153" s="23">
        <v>608079</v>
      </c>
      <c r="H153" s="22" t="s">
        <v>152</v>
      </c>
      <c r="I153" s="77"/>
      <c r="J153" s="77"/>
      <c r="K153" s="39"/>
      <c r="L153" s="39"/>
      <c r="M153" s="39"/>
      <c r="N153" s="39">
        <v>35.03</v>
      </c>
      <c r="O153" s="39"/>
      <c r="P153" s="39"/>
    </row>
    <row r="154" spans="1:16" ht="12.75">
      <c r="A154" s="20" t="str">
        <f ca="1" t="shared" si="12"/>
        <v>II</v>
      </c>
      <c r="B154" s="20">
        <f t="shared" si="13"/>
        <v>146</v>
      </c>
      <c r="C154" s="21">
        <f t="shared" si="14"/>
        <v>8.755</v>
      </c>
      <c r="D154" s="43" t="s">
        <v>345</v>
      </c>
      <c r="E154" s="34" t="s">
        <v>32</v>
      </c>
      <c r="F154" s="117">
        <v>21595</v>
      </c>
      <c r="G154" s="76">
        <v>108826</v>
      </c>
      <c r="H154" s="34" t="s">
        <v>170</v>
      </c>
      <c r="I154" s="77"/>
      <c r="J154" s="77"/>
      <c r="K154" s="39"/>
      <c r="L154" s="39"/>
      <c r="M154" s="39"/>
      <c r="N154" s="39">
        <v>35.02</v>
      </c>
      <c r="O154" s="39"/>
      <c r="P154" s="39"/>
    </row>
    <row r="155" spans="1:16" ht="12.75">
      <c r="A155" s="20" t="str">
        <f ca="1" t="shared" si="12"/>
        <v>III</v>
      </c>
      <c r="B155" s="20">
        <f t="shared" si="13"/>
        <v>146</v>
      </c>
      <c r="C155" s="21">
        <f t="shared" si="14"/>
        <v>8.755</v>
      </c>
      <c r="D155" s="43" t="s">
        <v>374</v>
      </c>
      <c r="E155" s="43" t="s">
        <v>251</v>
      </c>
      <c r="F155" s="117">
        <v>15846</v>
      </c>
      <c r="G155" s="76">
        <v>102951</v>
      </c>
      <c r="H155" s="43" t="s">
        <v>153</v>
      </c>
      <c r="I155" s="77"/>
      <c r="J155" s="77"/>
      <c r="K155" s="39"/>
      <c r="L155" s="39">
        <v>35.02</v>
      </c>
      <c r="M155" s="39"/>
      <c r="N155" s="39"/>
      <c r="O155" s="39"/>
      <c r="P155" s="39"/>
    </row>
    <row r="156" spans="1:16" ht="12.75">
      <c r="A156" s="20" t="str">
        <f ca="1" t="shared" si="12"/>
        <v>II</v>
      </c>
      <c r="B156" s="20">
        <f t="shared" si="13"/>
        <v>148</v>
      </c>
      <c r="C156" s="21">
        <f t="shared" si="14"/>
        <v>8.7525</v>
      </c>
      <c r="D156" s="34" t="s">
        <v>362</v>
      </c>
      <c r="E156" s="34" t="s">
        <v>326</v>
      </c>
      <c r="F156" s="117">
        <v>19099</v>
      </c>
      <c r="G156" s="45">
        <v>115921</v>
      </c>
      <c r="H156" s="37" t="s">
        <v>623</v>
      </c>
      <c r="I156" s="60"/>
      <c r="J156" s="60"/>
      <c r="K156" s="79"/>
      <c r="L156" s="79"/>
      <c r="M156" s="79"/>
      <c r="N156" s="45"/>
      <c r="O156" s="34"/>
      <c r="P156" s="45">
        <v>35.01</v>
      </c>
    </row>
    <row r="157" spans="1:16" ht="12.75">
      <c r="A157" s="20" t="str">
        <f ca="1" t="shared" si="12"/>
        <v>II</v>
      </c>
      <c r="B157" s="20">
        <f t="shared" si="13"/>
        <v>148</v>
      </c>
      <c r="C157" s="21">
        <f t="shared" si="14"/>
        <v>8.7525</v>
      </c>
      <c r="D157" s="34" t="s">
        <v>565</v>
      </c>
      <c r="E157" s="34" t="s">
        <v>566</v>
      </c>
      <c r="F157" s="117">
        <v>19374</v>
      </c>
      <c r="G157" s="45">
        <v>608329</v>
      </c>
      <c r="H157" s="37" t="s">
        <v>182</v>
      </c>
      <c r="I157" s="60"/>
      <c r="J157" s="60"/>
      <c r="K157" s="79"/>
      <c r="L157" s="79"/>
      <c r="M157" s="79"/>
      <c r="N157" s="39">
        <v>35.01</v>
      </c>
      <c r="O157" s="39"/>
      <c r="P157" s="39"/>
    </row>
    <row r="158" spans="1:16" ht="12.75">
      <c r="A158" s="20" t="str">
        <f ca="1" t="shared" si="12"/>
        <v>I</v>
      </c>
      <c r="B158" s="20">
        <f t="shared" si="13"/>
        <v>150</v>
      </c>
      <c r="C158" s="21">
        <f t="shared" si="14"/>
        <v>8.325</v>
      </c>
      <c r="D158" s="43" t="s">
        <v>351</v>
      </c>
      <c r="E158" s="43" t="s">
        <v>55</v>
      </c>
      <c r="F158" s="117">
        <v>22790</v>
      </c>
      <c r="G158" s="76">
        <v>135993</v>
      </c>
      <c r="H158" s="43" t="s">
        <v>209</v>
      </c>
      <c r="I158" s="77"/>
      <c r="J158" s="77">
        <v>33.3</v>
      </c>
      <c r="K158" s="28"/>
      <c r="L158" s="28"/>
      <c r="M158" s="28"/>
      <c r="N158" s="28"/>
      <c r="O158" s="28"/>
      <c r="P158" s="39"/>
    </row>
    <row r="159" spans="1:16" ht="12.75">
      <c r="A159" s="20" t="str">
        <f ca="1" t="shared" si="12"/>
        <v>II</v>
      </c>
      <c r="B159" s="20">
        <f t="shared" si="13"/>
        <v>151</v>
      </c>
      <c r="C159" s="21">
        <f t="shared" si="14"/>
        <v>8.3175</v>
      </c>
      <c r="D159" s="43" t="s">
        <v>304</v>
      </c>
      <c r="E159" s="34" t="s">
        <v>185</v>
      </c>
      <c r="F159" s="117">
        <v>20347</v>
      </c>
      <c r="G159" s="36">
        <v>611951</v>
      </c>
      <c r="H159" s="34" t="s">
        <v>227</v>
      </c>
      <c r="I159" s="42"/>
      <c r="J159" s="42">
        <v>33.27</v>
      </c>
      <c r="K159" s="39"/>
      <c r="L159" s="39"/>
      <c r="M159" s="39"/>
      <c r="N159" s="39"/>
      <c r="O159" s="39"/>
      <c r="P159" s="77"/>
    </row>
    <row r="160" spans="1:16" ht="12.75">
      <c r="A160" s="20" t="str">
        <f ca="1" t="shared" si="12"/>
        <v>I</v>
      </c>
      <c r="B160" s="20">
        <f t="shared" si="13"/>
        <v>152</v>
      </c>
      <c r="C160" s="21">
        <f t="shared" si="14"/>
        <v>7.0175</v>
      </c>
      <c r="D160" s="34" t="s">
        <v>275</v>
      </c>
      <c r="E160" s="34" t="s">
        <v>76</v>
      </c>
      <c r="F160" s="117">
        <v>24735</v>
      </c>
      <c r="G160" s="76">
        <v>126032</v>
      </c>
      <c r="H160" s="34" t="s">
        <v>209</v>
      </c>
      <c r="I160" s="77"/>
      <c r="J160" s="77">
        <v>28.07</v>
      </c>
      <c r="K160" s="39"/>
      <c r="L160" s="39"/>
      <c r="M160" s="39"/>
      <c r="N160" s="39"/>
      <c r="O160" s="39"/>
      <c r="P160" s="39"/>
    </row>
    <row r="161" spans="1:16" ht="12.75">
      <c r="A161" s="20" t="str">
        <f ca="1" t="shared" si="12"/>
        <v>I</v>
      </c>
      <c r="B161" s="20">
        <f t="shared" si="13"/>
        <v>152</v>
      </c>
      <c r="C161" s="21">
        <f t="shared" si="14"/>
        <v>7.0175</v>
      </c>
      <c r="D161" s="34" t="s">
        <v>616</v>
      </c>
      <c r="E161" s="34" t="s">
        <v>617</v>
      </c>
      <c r="F161" s="117">
        <v>25009</v>
      </c>
      <c r="G161" s="45">
        <v>129069</v>
      </c>
      <c r="H161" s="37" t="s">
        <v>44</v>
      </c>
      <c r="I161" s="60"/>
      <c r="J161" s="60"/>
      <c r="K161" s="79"/>
      <c r="L161" s="79"/>
      <c r="M161" s="79"/>
      <c r="N161" s="45"/>
      <c r="O161" s="34"/>
      <c r="P161" s="45">
        <v>28.07</v>
      </c>
    </row>
    <row r="162" spans="1:16" ht="12.75">
      <c r="A162" s="20" t="str">
        <f ca="1" t="shared" si="12"/>
        <v>O</v>
      </c>
      <c r="B162" s="20">
        <f t="shared" si="13"/>
        <v>154</v>
      </c>
      <c r="C162" s="21">
        <f t="shared" si="14"/>
        <v>7.0125</v>
      </c>
      <c r="D162" s="43" t="s">
        <v>294</v>
      </c>
      <c r="E162" s="37" t="s">
        <v>76</v>
      </c>
      <c r="F162" s="117">
        <v>26663</v>
      </c>
      <c r="G162" s="45">
        <v>145847</v>
      </c>
      <c r="H162" s="34" t="s">
        <v>182</v>
      </c>
      <c r="I162" s="77">
        <v>28.05</v>
      </c>
      <c r="J162" s="39"/>
      <c r="K162" s="39"/>
      <c r="L162" s="39"/>
      <c r="M162" s="39"/>
      <c r="N162" s="39"/>
      <c r="O162" s="45"/>
      <c r="P162" s="39"/>
    </row>
    <row r="163" spans="1:16" ht="12.75">
      <c r="A163" s="20" t="str">
        <f ca="1" t="shared" si="12"/>
        <v>O</v>
      </c>
      <c r="B163" s="20">
        <f t="shared" si="13"/>
        <v>154</v>
      </c>
      <c r="C163" s="21">
        <f t="shared" si="14"/>
        <v>7.0125</v>
      </c>
      <c r="D163" s="34" t="s">
        <v>618</v>
      </c>
      <c r="E163" s="34" t="s">
        <v>287</v>
      </c>
      <c r="F163" s="117">
        <v>27027</v>
      </c>
      <c r="G163" s="45">
        <v>612157</v>
      </c>
      <c r="H163" s="37" t="s">
        <v>69</v>
      </c>
      <c r="I163" s="60"/>
      <c r="J163" s="60"/>
      <c r="K163" s="79"/>
      <c r="L163" s="79"/>
      <c r="M163" s="79"/>
      <c r="N163" s="45"/>
      <c r="O163" s="34"/>
      <c r="P163" s="45">
        <v>28.05</v>
      </c>
    </row>
    <row r="164" spans="1:16" ht="12.75">
      <c r="A164" s="20" t="str">
        <f ca="1" t="shared" si="12"/>
        <v>II</v>
      </c>
      <c r="B164" s="20">
        <f t="shared" si="13"/>
        <v>156</v>
      </c>
      <c r="C164" s="21">
        <f t="shared" si="14"/>
        <v>7.01</v>
      </c>
      <c r="D164" s="34" t="s">
        <v>70</v>
      </c>
      <c r="E164" s="34" t="s">
        <v>71</v>
      </c>
      <c r="F164" s="117">
        <v>21239</v>
      </c>
      <c r="G164" s="76">
        <v>108054</v>
      </c>
      <c r="H164" s="34" t="s">
        <v>72</v>
      </c>
      <c r="I164" s="77"/>
      <c r="J164" s="77"/>
      <c r="K164" s="39">
        <v>28.04</v>
      </c>
      <c r="L164" s="39"/>
      <c r="M164" s="39"/>
      <c r="N164" s="39"/>
      <c r="O164" s="39"/>
      <c r="P164" s="39"/>
    </row>
    <row r="165" spans="1:16" ht="12.75">
      <c r="A165" s="20" t="str">
        <f ca="1" t="shared" si="12"/>
        <v>I</v>
      </c>
      <c r="B165" s="20">
        <f t="shared" si="13"/>
        <v>156</v>
      </c>
      <c r="C165" s="21">
        <f t="shared" si="14"/>
        <v>7.01</v>
      </c>
      <c r="D165" s="43" t="s">
        <v>358</v>
      </c>
      <c r="E165" s="34" t="s">
        <v>359</v>
      </c>
      <c r="F165" s="117">
        <v>24767</v>
      </c>
      <c r="G165" s="76">
        <v>605054</v>
      </c>
      <c r="H165" s="34" t="s">
        <v>227</v>
      </c>
      <c r="I165" s="39">
        <v>28.04</v>
      </c>
      <c r="J165" s="39"/>
      <c r="K165" s="39"/>
      <c r="L165" s="39"/>
      <c r="M165" s="39"/>
      <c r="N165" s="39"/>
      <c r="O165" s="45"/>
      <c r="P165" s="39"/>
    </row>
    <row r="166" spans="1:16" ht="12.75">
      <c r="A166" s="20" t="str">
        <f ca="1" t="shared" si="12"/>
        <v>I</v>
      </c>
      <c r="B166" s="20">
        <f t="shared" si="13"/>
        <v>156</v>
      </c>
      <c r="C166" s="21">
        <f t="shared" si="14"/>
        <v>7.01</v>
      </c>
      <c r="D166" s="34" t="s">
        <v>360</v>
      </c>
      <c r="E166" s="34" t="s">
        <v>83</v>
      </c>
      <c r="F166" s="117">
        <v>24257</v>
      </c>
      <c r="G166" s="76">
        <v>131661</v>
      </c>
      <c r="H166" s="34" t="s">
        <v>40</v>
      </c>
      <c r="I166" s="77"/>
      <c r="J166" s="77">
        <v>28.04</v>
      </c>
      <c r="K166" s="28"/>
      <c r="L166" s="28"/>
      <c r="M166" s="28"/>
      <c r="N166" s="28"/>
      <c r="O166" s="28"/>
      <c r="P166" s="39"/>
    </row>
    <row r="167" spans="1:16" ht="12.75">
      <c r="A167" s="20" t="str">
        <f ca="1" t="shared" si="12"/>
        <v>N.D.</v>
      </c>
      <c r="B167" s="20">
        <f t="shared" si="13"/>
        <v>159</v>
      </c>
      <c r="C167" s="21">
        <f t="shared" si="14"/>
        <v>7.005</v>
      </c>
      <c r="D167" s="34" t="s">
        <v>367</v>
      </c>
      <c r="E167" s="34" t="s">
        <v>163</v>
      </c>
      <c r="F167" s="117"/>
      <c r="G167" s="76"/>
      <c r="H167" s="34" t="s">
        <v>236</v>
      </c>
      <c r="I167" s="77"/>
      <c r="J167" s="77"/>
      <c r="K167" s="39">
        <v>28.02</v>
      </c>
      <c r="L167" s="39"/>
      <c r="M167" s="39"/>
      <c r="N167" s="39"/>
      <c r="O167" s="39"/>
      <c r="P167" s="39"/>
    </row>
    <row r="168" spans="1:16" ht="12.75">
      <c r="A168" s="20" t="str">
        <f ca="1" t="shared" si="12"/>
        <v>I</v>
      </c>
      <c r="B168" s="20">
        <f t="shared" si="13"/>
        <v>159</v>
      </c>
      <c r="C168" s="21">
        <f t="shared" si="14"/>
        <v>7.005</v>
      </c>
      <c r="D168" s="34" t="s">
        <v>619</v>
      </c>
      <c r="E168" s="34" t="s">
        <v>48</v>
      </c>
      <c r="F168" s="117">
        <v>25285</v>
      </c>
      <c r="G168" s="45">
        <v>612996</v>
      </c>
      <c r="H168" s="37" t="s">
        <v>615</v>
      </c>
      <c r="I168" s="60"/>
      <c r="J168" s="60"/>
      <c r="K168" s="79"/>
      <c r="L168" s="79"/>
      <c r="M168" s="79"/>
      <c r="N168" s="45"/>
      <c r="O168" s="34"/>
      <c r="P168" s="45">
        <v>28.02</v>
      </c>
    </row>
    <row r="169" spans="1:16" ht="12.75">
      <c r="A169" s="20" t="str">
        <f aca="true" ca="1" t="shared" si="15" ref="A169:A198">IF(F169="","N.D.",IF((YEAR(NOW()+153)-YEAR(F169))&lt;40,"O",IF((YEAR(NOW()+153)-YEAR(F169))&lt;50,"I",IF((YEAR(NOW()+153)-YEAR(F169))&lt;60,"II","III"))))</f>
        <v>I</v>
      </c>
      <c r="B169" s="20">
        <f aca="true" t="shared" si="16" ref="B169:B198">RANK(C169,$C$9:$C$198,0)</f>
        <v>159</v>
      </c>
      <c r="C169" s="21">
        <f aca="true" t="shared" si="17" ref="C169:C198">IF(COUNTA(I169:P169)&gt;3,AVERAGE(LARGE(I169:P169,1),LARGE(I169:P169,2),LARGE(I169:P169,3),LARGE(I169:P169,4)),IF(COUNTA(I169:P169)&gt;2,AVERAGE(LARGE(I169:P169,1),LARGE(I169:P169,2),LARGE(I169:P169,3),0),IF(COUNTA(I169:P169)&gt;1,AVERAGE(LARGE(I169:P169,1),LARGE(I169:P169,2),0,0),IF(COUNTA(I169:P169)=1,AVERAGE(LARGE(I169:P169,1),0,0,0),0))))</f>
        <v>7.005</v>
      </c>
      <c r="D169" s="34" t="s">
        <v>511</v>
      </c>
      <c r="E169" s="34" t="s">
        <v>335</v>
      </c>
      <c r="F169" s="117">
        <v>22542</v>
      </c>
      <c r="G169" s="45">
        <v>139774</v>
      </c>
      <c r="H169" s="37" t="s">
        <v>179</v>
      </c>
      <c r="I169" s="79"/>
      <c r="J169" s="79"/>
      <c r="K169" s="79"/>
      <c r="L169" s="79"/>
      <c r="M169" s="39">
        <v>28.02</v>
      </c>
      <c r="N169" s="39"/>
      <c r="O169" s="39"/>
      <c r="P169" s="39"/>
    </row>
    <row r="170" spans="1:16" ht="12.75">
      <c r="A170" s="20" t="str">
        <f ca="1" t="shared" si="15"/>
        <v>I</v>
      </c>
      <c r="B170" s="20">
        <f t="shared" si="16"/>
        <v>162</v>
      </c>
      <c r="C170" s="21">
        <f t="shared" si="17"/>
        <v>7.0025</v>
      </c>
      <c r="D170" s="43" t="s">
        <v>342</v>
      </c>
      <c r="E170" s="43" t="s">
        <v>343</v>
      </c>
      <c r="F170" s="117">
        <v>23032</v>
      </c>
      <c r="G170" s="76">
        <v>107569</v>
      </c>
      <c r="H170" s="43" t="s">
        <v>344</v>
      </c>
      <c r="I170" s="39"/>
      <c r="J170" s="39"/>
      <c r="K170" s="39"/>
      <c r="L170" s="39"/>
      <c r="M170" s="39">
        <v>28.01</v>
      </c>
      <c r="N170" s="39"/>
      <c r="O170" s="39"/>
      <c r="P170" s="39"/>
    </row>
    <row r="171" spans="1:16" ht="12.75">
      <c r="A171" s="20" t="str">
        <f ca="1" t="shared" si="15"/>
        <v>I</v>
      </c>
      <c r="B171" s="20">
        <f t="shared" si="16"/>
        <v>162</v>
      </c>
      <c r="C171" s="21">
        <f t="shared" si="17"/>
        <v>7.0025</v>
      </c>
      <c r="D171" s="34" t="s">
        <v>368</v>
      </c>
      <c r="E171" s="34" t="s">
        <v>42</v>
      </c>
      <c r="F171" s="117">
        <v>25231</v>
      </c>
      <c r="G171" s="76">
        <v>614244</v>
      </c>
      <c r="H171" s="34" t="s">
        <v>197</v>
      </c>
      <c r="I171" s="39">
        <v>28.01</v>
      </c>
      <c r="J171" s="39"/>
      <c r="K171" s="39"/>
      <c r="L171" s="39"/>
      <c r="M171" s="39"/>
      <c r="N171" s="39"/>
      <c r="O171" s="45"/>
      <c r="P171" s="39"/>
    </row>
    <row r="172" spans="1:16" ht="12.75">
      <c r="A172" s="20" t="str">
        <f ca="1" t="shared" si="15"/>
        <v>II</v>
      </c>
      <c r="B172" s="20">
        <f t="shared" si="16"/>
        <v>164</v>
      </c>
      <c r="C172" s="21">
        <f t="shared" si="17"/>
        <v>6.915</v>
      </c>
      <c r="D172" s="34" t="s">
        <v>370</v>
      </c>
      <c r="E172" s="34" t="s">
        <v>113</v>
      </c>
      <c r="F172" s="117">
        <v>21105</v>
      </c>
      <c r="G172" s="76">
        <v>603266</v>
      </c>
      <c r="H172" s="34" t="s">
        <v>227</v>
      </c>
      <c r="I172" s="39">
        <v>27.66</v>
      </c>
      <c r="J172" s="39"/>
      <c r="K172" s="39"/>
      <c r="L172" s="39"/>
      <c r="M172" s="39"/>
      <c r="N172" s="39"/>
      <c r="O172" s="45"/>
      <c r="P172" s="39"/>
    </row>
    <row r="173" spans="1:16" ht="12.75">
      <c r="A173" s="20" t="str">
        <f ca="1" t="shared" si="15"/>
        <v>O</v>
      </c>
      <c r="B173" s="20">
        <f t="shared" si="16"/>
        <v>165</v>
      </c>
      <c r="C173" s="21">
        <f t="shared" si="17"/>
        <v>6.91</v>
      </c>
      <c r="D173" s="34" t="s">
        <v>552</v>
      </c>
      <c r="E173" s="34" t="s">
        <v>32</v>
      </c>
      <c r="F173" s="117">
        <v>26964</v>
      </c>
      <c r="G173" s="45">
        <v>603112</v>
      </c>
      <c r="H173" s="37" t="s">
        <v>333</v>
      </c>
      <c r="I173" s="60"/>
      <c r="J173" s="60"/>
      <c r="K173" s="79"/>
      <c r="L173" s="79"/>
      <c r="M173" s="79"/>
      <c r="N173" s="39">
        <v>27.64</v>
      </c>
      <c r="O173" s="39"/>
      <c r="P173" s="39"/>
    </row>
    <row r="174" spans="1:16" ht="12.75">
      <c r="A174" s="20" t="str">
        <f ca="1" t="shared" si="15"/>
        <v>I</v>
      </c>
      <c r="B174" s="20">
        <f t="shared" si="16"/>
        <v>166</v>
      </c>
      <c r="C174" s="21">
        <f t="shared" si="17"/>
        <v>6.9075</v>
      </c>
      <c r="D174" s="34" t="s">
        <v>553</v>
      </c>
      <c r="E174" s="34" t="s">
        <v>39</v>
      </c>
      <c r="F174" s="117">
        <v>24479</v>
      </c>
      <c r="G174" s="45">
        <v>101038</v>
      </c>
      <c r="H174" s="37" t="s">
        <v>548</v>
      </c>
      <c r="I174" s="60"/>
      <c r="J174" s="60"/>
      <c r="K174" s="79"/>
      <c r="L174" s="79"/>
      <c r="M174" s="79"/>
      <c r="N174" s="39">
        <v>27.63</v>
      </c>
      <c r="O174" s="39"/>
      <c r="P174" s="39"/>
    </row>
    <row r="175" spans="1:16" ht="12.75">
      <c r="A175" s="20" t="str">
        <f ca="1" t="shared" si="15"/>
        <v>O</v>
      </c>
      <c r="B175" s="20">
        <f t="shared" si="16"/>
        <v>167</v>
      </c>
      <c r="C175" s="21">
        <f t="shared" si="17"/>
        <v>6.905</v>
      </c>
      <c r="D175" s="34" t="s">
        <v>554</v>
      </c>
      <c r="E175" s="34" t="s">
        <v>555</v>
      </c>
      <c r="F175" s="117">
        <v>25596</v>
      </c>
      <c r="G175" s="45">
        <v>602291</v>
      </c>
      <c r="H175" s="37" t="s">
        <v>152</v>
      </c>
      <c r="I175" s="60"/>
      <c r="J175" s="60"/>
      <c r="K175" s="79"/>
      <c r="L175" s="79"/>
      <c r="M175" s="79"/>
      <c r="N175" s="39">
        <v>27.62</v>
      </c>
      <c r="O175" s="39"/>
      <c r="P175" s="39"/>
    </row>
    <row r="176" spans="1:16" ht="12.75">
      <c r="A176" s="20" t="str">
        <f ca="1" t="shared" si="15"/>
        <v>II</v>
      </c>
      <c r="B176" s="20">
        <f t="shared" si="16"/>
        <v>168</v>
      </c>
      <c r="C176" s="21">
        <f t="shared" si="17"/>
        <v>6.9025</v>
      </c>
      <c r="D176" s="34" t="s">
        <v>372</v>
      </c>
      <c r="E176" s="34" t="s">
        <v>246</v>
      </c>
      <c r="F176" s="117">
        <v>21736</v>
      </c>
      <c r="G176" s="76">
        <v>103218</v>
      </c>
      <c r="H176" s="34" t="s">
        <v>66</v>
      </c>
      <c r="I176" s="39">
        <v>27.61</v>
      </c>
      <c r="J176" s="39"/>
      <c r="K176" s="39"/>
      <c r="L176" s="39"/>
      <c r="M176" s="39"/>
      <c r="N176" s="39"/>
      <c r="O176" s="45"/>
      <c r="P176" s="39"/>
    </row>
    <row r="177" spans="1:16" ht="12.75">
      <c r="A177" s="20" t="str">
        <f ca="1" t="shared" si="15"/>
        <v>O</v>
      </c>
      <c r="B177" s="20">
        <f t="shared" si="16"/>
        <v>168</v>
      </c>
      <c r="C177" s="21">
        <f t="shared" si="17"/>
        <v>6.9025</v>
      </c>
      <c r="D177" s="34" t="s">
        <v>556</v>
      </c>
      <c r="E177" s="34" t="s">
        <v>279</v>
      </c>
      <c r="F177" s="117">
        <v>27105</v>
      </c>
      <c r="G177" s="45">
        <v>101778</v>
      </c>
      <c r="H177" s="37" t="s">
        <v>333</v>
      </c>
      <c r="I177" s="60"/>
      <c r="J177" s="60"/>
      <c r="K177" s="79"/>
      <c r="L177" s="79"/>
      <c r="M177" s="79"/>
      <c r="N177" s="45">
        <v>27.61</v>
      </c>
      <c r="O177" s="45"/>
      <c r="P177" s="39"/>
    </row>
    <row r="178" spans="1:16" ht="12.75">
      <c r="A178" s="20" t="str">
        <f ca="1" t="shared" si="15"/>
        <v>I</v>
      </c>
      <c r="B178" s="20">
        <f t="shared" si="16"/>
        <v>170</v>
      </c>
      <c r="C178" s="21">
        <f t="shared" si="17"/>
        <v>6.9</v>
      </c>
      <c r="D178" s="43" t="s">
        <v>330</v>
      </c>
      <c r="E178" s="34" t="s">
        <v>39</v>
      </c>
      <c r="F178" s="117">
        <v>23708</v>
      </c>
      <c r="G178" s="36">
        <v>116096</v>
      </c>
      <c r="H178" s="34" t="s">
        <v>140</v>
      </c>
      <c r="I178" s="77">
        <v>27.6</v>
      </c>
      <c r="J178" s="39"/>
      <c r="K178" s="39"/>
      <c r="L178" s="39"/>
      <c r="M178" s="39"/>
      <c r="N178" s="39"/>
      <c r="O178" s="45"/>
      <c r="P178" s="39"/>
    </row>
    <row r="179" spans="1:16" ht="12.75">
      <c r="A179" s="20" t="str">
        <f ca="1" t="shared" si="15"/>
        <v>I</v>
      </c>
      <c r="B179" s="20">
        <f t="shared" si="16"/>
        <v>171</v>
      </c>
      <c r="C179" s="21">
        <f t="shared" si="17"/>
        <v>6.285</v>
      </c>
      <c r="D179" s="34" t="s">
        <v>559</v>
      </c>
      <c r="E179" s="111" t="s">
        <v>560</v>
      </c>
      <c r="F179" s="117">
        <v>23026</v>
      </c>
      <c r="G179" s="45">
        <v>147070</v>
      </c>
      <c r="H179" s="37" t="s">
        <v>316</v>
      </c>
      <c r="I179" s="60"/>
      <c r="J179" s="60"/>
      <c r="K179" s="79"/>
      <c r="L179" s="79"/>
      <c r="M179" s="79"/>
      <c r="N179" s="45">
        <v>25.14</v>
      </c>
      <c r="O179" s="45"/>
      <c r="P179" s="39"/>
    </row>
    <row r="180" spans="1:16" ht="12.75">
      <c r="A180" s="20" t="str">
        <f ca="1" t="shared" si="15"/>
        <v>III</v>
      </c>
      <c r="B180" s="20">
        <f t="shared" si="16"/>
        <v>172</v>
      </c>
      <c r="C180" s="21">
        <f t="shared" si="17"/>
        <v>6.2825</v>
      </c>
      <c r="D180" s="43" t="s">
        <v>349</v>
      </c>
      <c r="E180" s="34" t="s">
        <v>350</v>
      </c>
      <c r="F180" s="117">
        <v>15019</v>
      </c>
      <c r="G180" s="36">
        <v>612770</v>
      </c>
      <c r="H180" s="34" t="s">
        <v>159</v>
      </c>
      <c r="I180" s="39"/>
      <c r="J180" s="28"/>
      <c r="K180" s="28"/>
      <c r="L180" s="28">
        <v>25.13</v>
      </c>
      <c r="M180" s="28"/>
      <c r="N180" s="28"/>
      <c r="O180" s="28"/>
      <c r="P180" s="28"/>
    </row>
    <row r="181" spans="1:16" ht="12.75">
      <c r="A181" s="20" t="str">
        <f ca="1" t="shared" si="15"/>
        <v>II</v>
      </c>
      <c r="B181" s="20">
        <f t="shared" si="16"/>
        <v>173</v>
      </c>
      <c r="C181" s="21">
        <f t="shared" si="17"/>
        <v>6.28</v>
      </c>
      <c r="D181" s="43" t="s">
        <v>328</v>
      </c>
      <c r="E181" s="43" t="s">
        <v>329</v>
      </c>
      <c r="F181" s="117">
        <v>20985</v>
      </c>
      <c r="G181" s="76">
        <v>608925</v>
      </c>
      <c r="H181" s="43" t="s">
        <v>182</v>
      </c>
      <c r="I181" s="39"/>
      <c r="J181" s="39"/>
      <c r="K181" s="39"/>
      <c r="L181" s="39"/>
      <c r="M181" s="39"/>
      <c r="N181" s="39">
        <v>25.12</v>
      </c>
      <c r="O181" s="39"/>
      <c r="P181" s="39"/>
    </row>
    <row r="182" spans="1:16" ht="12.75">
      <c r="A182" s="20" t="str">
        <f ca="1" t="shared" si="15"/>
        <v>I</v>
      </c>
      <c r="B182" s="20">
        <f t="shared" si="16"/>
        <v>173</v>
      </c>
      <c r="C182" s="21">
        <f t="shared" si="17"/>
        <v>6.28</v>
      </c>
      <c r="D182" s="34" t="s">
        <v>589</v>
      </c>
      <c r="E182" s="34" t="s">
        <v>113</v>
      </c>
      <c r="F182" s="117">
        <v>23648</v>
      </c>
      <c r="G182" s="45">
        <v>138001</v>
      </c>
      <c r="H182" s="37" t="s">
        <v>44</v>
      </c>
      <c r="I182" s="60"/>
      <c r="J182" s="60"/>
      <c r="K182" s="60"/>
      <c r="L182" s="79"/>
      <c r="M182" s="79"/>
      <c r="N182" s="79"/>
      <c r="O182" s="45">
        <v>25.12</v>
      </c>
      <c r="P182" s="39"/>
    </row>
    <row r="183" spans="1:16" ht="12.75">
      <c r="A183" s="20" t="str">
        <f ca="1" t="shared" si="15"/>
        <v>I</v>
      </c>
      <c r="B183" s="20">
        <f t="shared" si="16"/>
        <v>175</v>
      </c>
      <c r="C183" s="21">
        <f t="shared" si="17"/>
        <v>6.275</v>
      </c>
      <c r="D183" s="34" t="s">
        <v>590</v>
      </c>
      <c r="E183" s="34" t="s">
        <v>454</v>
      </c>
      <c r="F183" s="117">
        <v>24777</v>
      </c>
      <c r="G183" s="45">
        <v>113572</v>
      </c>
      <c r="H183" s="37" t="s">
        <v>44</v>
      </c>
      <c r="I183" s="60"/>
      <c r="J183" s="60"/>
      <c r="K183" s="60"/>
      <c r="L183" s="79"/>
      <c r="M183" s="79"/>
      <c r="N183" s="79"/>
      <c r="O183" s="39">
        <v>25.1</v>
      </c>
      <c r="P183" s="39"/>
    </row>
    <row r="184" spans="1:16" ht="12.75">
      <c r="A184" s="20" t="str">
        <f ca="1" t="shared" si="15"/>
        <v>I</v>
      </c>
      <c r="B184" s="20">
        <f t="shared" si="16"/>
        <v>176</v>
      </c>
      <c r="C184" s="21">
        <f t="shared" si="17"/>
        <v>6.2725</v>
      </c>
      <c r="D184" s="34" t="s">
        <v>334</v>
      </c>
      <c r="E184" s="34" t="s">
        <v>113</v>
      </c>
      <c r="F184" s="117">
        <v>23909</v>
      </c>
      <c r="G184" s="45">
        <v>100920</v>
      </c>
      <c r="H184" s="37" t="s">
        <v>303</v>
      </c>
      <c r="I184" s="60"/>
      <c r="J184" s="60"/>
      <c r="K184" s="60"/>
      <c r="L184" s="79"/>
      <c r="M184" s="79"/>
      <c r="N184" s="79"/>
      <c r="O184" s="39">
        <v>25.09</v>
      </c>
      <c r="P184" s="39"/>
    </row>
    <row r="185" spans="1:16" ht="12.75">
      <c r="A185" s="20" t="str">
        <f ca="1" t="shared" si="15"/>
        <v>I</v>
      </c>
      <c r="B185" s="20">
        <f t="shared" si="16"/>
        <v>176</v>
      </c>
      <c r="C185" s="21">
        <f t="shared" si="17"/>
        <v>6.2725</v>
      </c>
      <c r="D185" s="34" t="s">
        <v>361</v>
      </c>
      <c r="E185" s="34" t="s">
        <v>113</v>
      </c>
      <c r="F185" s="117">
        <v>22724</v>
      </c>
      <c r="G185" s="76">
        <v>600812</v>
      </c>
      <c r="H185" s="34" t="s">
        <v>316</v>
      </c>
      <c r="I185" s="39"/>
      <c r="J185" s="39"/>
      <c r="K185" s="39"/>
      <c r="L185" s="39"/>
      <c r="M185" s="39"/>
      <c r="N185" s="39">
        <v>25.09</v>
      </c>
      <c r="O185" s="39"/>
      <c r="P185" s="39"/>
    </row>
    <row r="186" spans="1:16" ht="12.75">
      <c r="A186" s="20" t="str">
        <f ca="1" t="shared" si="15"/>
        <v>II</v>
      </c>
      <c r="B186" s="20">
        <f t="shared" si="16"/>
        <v>178</v>
      </c>
      <c r="C186" s="21">
        <f t="shared" si="17"/>
        <v>6.2675</v>
      </c>
      <c r="D186" s="43" t="s">
        <v>375</v>
      </c>
      <c r="E186" s="43" t="s">
        <v>376</v>
      </c>
      <c r="F186" s="117">
        <v>19192</v>
      </c>
      <c r="G186" s="76">
        <v>609804</v>
      </c>
      <c r="H186" s="43" t="s">
        <v>377</v>
      </c>
      <c r="I186" s="39"/>
      <c r="J186" s="39"/>
      <c r="K186" s="39"/>
      <c r="L186" s="39">
        <v>25.07</v>
      </c>
      <c r="M186" s="39"/>
      <c r="N186" s="39"/>
      <c r="O186" s="39"/>
      <c r="P186" s="39"/>
    </row>
    <row r="187" spans="1:16" ht="12.75">
      <c r="A187" s="20" t="str">
        <f ca="1" t="shared" si="15"/>
        <v>I</v>
      </c>
      <c r="B187" s="20">
        <f t="shared" si="16"/>
        <v>178</v>
      </c>
      <c r="C187" s="21">
        <f t="shared" si="17"/>
        <v>6.2675</v>
      </c>
      <c r="D187" s="34" t="s">
        <v>341</v>
      </c>
      <c r="E187" s="34" t="s">
        <v>562</v>
      </c>
      <c r="F187" s="117">
        <v>23661</v>
      </c>
      <c r="G187" s="45">
        <v>618113</v>
      </c>
      <c r="H187" s="37" t="s">
        <v>274</v>
      </c>
      <c r="I187" s="60"/>
      <c r="J187" s="79"/>
      <c r="K187" s="79"/>
      <c r="L187" s="79"/>
      <c r="M187" s="79"/>
      <c r="N187" s="45">
        <v>25.07</v>
      </c>
      <c r="O187" s="45"/>
      <c r="P187" s="39"/>
    </row>
    <row r="188" spans="1:16" ht="12.75">
      <c r="A188" s="20" t="str">
        <f ca="1" t="shared" si="15"/>
        <v>II</v>
      </c>
      <c r="B188" s="20">
        <f t="shared" si="16"/>
        <v>180</v>
      </c>
      <c r="C188" s="21">
        <f t="shared" si="17"/>
        <v>6.265</v>
      </c>
      <c r="D188" s="34" t="s">
        <v>624</v>
      </c>
      <c r="E188" s="34" t="s">
        <v>29</v>
      </c>
      <c r="F188" s="117">
        <v>20107</v>
      </c>
      <c r="G188" s="45">
        <v>141078</v>
      </c>
      <c r="H188" s="37" t="s">
        <v>50</v>
      </c>
      <c r="I188" s="60"/>
      <c r="J188" s="60"/>
      <c r="K188" s="79"/>
      <c r="L188" s="79"/>
      <c r="M188" s="79"/>
      <c r="N188" s="45"/>
      <c r="O188" s="34"/>
      <c r="P188" s="45">
        <v>25.06</v>
      </c>
    </row>
    <row r="189" spans="1:16" ht="12.75">
      <c r="A189" s="20" t="str">
        <f ca="1" t="shared" si="15"/>
        <v>O</v>
      </c>
      <c r="B189" s="20">
        <f t="shared" si="16"/>
        <v>180</v>
      </c>
      <c r="C189" s="21">
        <f t="shared" si="17"/>
        <v>6.265</v>
      </c>
      <c r="D189" s="34" t="s">
        <v>591</v>
      </c>
      <c r="E189" s="34" t="s">
        <v>46</v>
      </c>
      <c r="F189" s="117">
        <v>25636</v>
      </c>
      <c r="G189" s="45">
        <v>617168</v>
      </c>
      <c r="H189" s="37" t="s">
        <v>44</v>
      </c>
      <c r="I189" s="60"/>
      <c r="J189" s="60"/>
      <c r="K189" s="60"/>
      <c r="L189" s="79"/>
      <c r="M189" s="79"/>
      <c r="N189" s="79"/>
      <c r="O189" s="39">
        <v>25.06</v>
      </c>
      <c r="P189" s="39"/>
    </row>
    <row r="190" spans="1:16" ht="12.75">
      <c r="A190" s="20" t="str">
        <f ca="1" t="shared" si="15"/>
        <v>II</v>
      </c>
      <c r="B190" s="20">
        <f t="shared" si="16"/>
        <v>182</v>
      </c>
      <c r="C190" s="21">
        <f t="shared" si="17"/>
        <v>6.2625</v>
      </c>
      <c r="D190" s="34" t="s">
        <v>567</v>
      </c>
      <c r="E190" s="34" t="s">
        <v>568</v>
      </c>
      <c r="F190" s="117">
        <v>20196</v>
      </c>
      <c r="G190" s="45">
        <v>605690</v>
      </c>
      <c r="H190" s="37" t="s">
        <v>152</v>
      </c>
      <c r="I190" s="60"/>
      <c r="J190" s="79"/>
      <c r="K190" s="79"/>
      <c r="L190" s="79"/>
      <c r="M190" s="79"/>
      <c r="N190" s="39">
        <v>25.05</v>
      </c>
      <c r="O190" s="39"/>
      <c r="P190" s="39"/>
    </row>
    <row r="191" spans="1:16" ht="12.75">
      <c r="A191" s="20" t="str">
        <f ca="1" t="shared" si="15"/>
        <v>II</v>
      </c>
      <c r="B191" s="20">
        <f t="shared" si="16"/>
        <v>183</v>
      </c>
      <c r="C191" s="21">
        <f t="shared" si="17"/>
        <v>6.2575</v>
      </c>
      <c r="D191" s="34" t="s">
        <v>592</v>
      </c>
      <c r="E191" s="34" t="s">
        <v>593</v>
      </c>
      <c r="F191" s="117">
        <v>20482</v>
      </c>
      <c r="G191" s="45">
        <v>611699</v>
      </c>
      <c r="H191" s="37" t="s">
        <v>451</v>
      </c>
      <c r="I191" s="60"/>
      <c r="J191" s="60"/>
      <c r="K191" s="60"/>
      <c r="L191" s="79"/>
      <c r="M191" s="79"/>
      <c r="N191" s="79"/>
      <c r="O191" s="39">
        <v>25.03</v>
      </c>
      <c r="P191" s="39"/>
    </row>
    <row r="192" spans="1:16" ht="12.75">
      <c r="A192" s="20" t="str">
        <f ca="1" t="shared" si="15"/>
        <v>O</v>
      </c>
      <c r="B192" s="20">
        <f t="shared" si="16"/>
        <v>184</v>
      </c>
      <c r="C192" s="21">
        <f t="shared" si="17"/>
        <v>5.265</v>
      </c>
      <c r="D192" s="34" t="s">
        <v>557</v>
      </c>
      <c r="E192" s="34" t="s">
        <v>32</v>
      </c>
      <c r="F192" s="117">
        <v>26487</v>
      </c>
      <c r="G192" s="45">
        <v>121444</v>
      </c>
      <c r="H192" s="37" t="s">
        <v>69</v>
      </c>
      <c r="I192" s="60"/>
      <c r="J192" s="79"/>
      <c r="K192" s="79"/>
      <c r="L192" s="79"/>
      <c r="M192" s="79"/>
      <c r="N192" s="45">
        <v>21.06</v>
      </c>
      <c r="O192" s="45"/>
      <c r="P192" s="39"/>
    </row>
    <row r="193" spans="1:16" ht="12.75">
      <c r="A193" s="20" t="str">
        <f ca="1" t="shared" si="15"/>
        <v>I</v>
      </c>
      <c r="B193" s="20">
        <f t="shared" si="16"/>
        <v>185</v>
      </c>
      <c r="C193" s="21">
        <f t="shared" si="17"/>
        <v>5.04</v>
      </c>
      <c r="D193" s="34" t="s">
        <v>378</v>
      </c>
      <c r="E193" s="34" t="s">
        <v>343</v>
      </c>
      <c r="F193" s="117">
        <v>24100</v>
      </c>
      <c r="G193" s="76">
        <v>612588</v>
      </c>
      <c r="H193" s="34" t="s">
        <v>153</v>
      </c>
      <c r="I193" s="39">
        <v>20.16</v>
      </c>
      <c r="J193" s="39"/>
      <c r="K193" s="39"/>
      <c r="L193" s="39"/>
      <c r="M193" s="39"/>
      <c r="N193" s="39"/>
      <c r="O193" s="45"/>
      <c r="P193" s="39"/>
    </row>
    <row r="194" spans="1:16" ht="12.75">
      <c r="A194" s="20" t="str">
        <f ca="1" t="shared" si="15"/>
        <v>O</v>
      </c>
      <c r="B194" s="20">
        <f t="shared" si="16"/>
        <v>185</v>
      </c>
      <c r="C194" s="21">
        <f t="shared" si="17"/>
        <v>5.04</v>
      </c>
      <c r="D194" s="34" t="s">
        <v>539</v>
      </c>
      <c r="E194" s="34" t="s">
        <v>204</v>
      </c>
      <c r="F194" s="117">
        <v>25860</v>
      </c>
      <c r="G194" s="45">
        <v>142275</v>
      </c>
      <c r="H194" s="37" t="s">
        <v>620</v>
      </c>
      <c r="I194" s="60"/>
      <c r="J194" s="60"/>
      <c r="K194" s="79"/>
      <c r="L194" s="79"/>
      <c r="M194" s="79"/>
      <c r="N194" s="45"/>
      <c r="O194" s="34"/>
      <c r="P194" s="45">
        <v>20.16</v>
      </c>
    </row>
    <row r="195" spans="1:16" ht="12.75">
      <c r="A195" s="20" t="str">
        <f ca="1" t="shared" si="15"/>
        <v>I</v>
      </c>
      <c r="B195" s="20">
        <f t="shared" si="16"/>
        <v>187</v>
      </c>
      <c r="C195" s="21">
        <f t="shared" si="17"/>
        <v>5.0375</v>
      </c>
      <c r="D195" s="34" t="s">
        <v>621</v>
      </c>
      <c r="E195" s="34" t="s">
        <v>246</v>
      </c>
      <c r="F195" s="117">
        <v>24452</v>
      </c>
      <c r="G195" s="45">
        <v>601566</v>
      </c>
      <c r="H195" s="37" t="s">
        <v>69</v>
      </c>
      <c r="I195" s="60"/>
      <c r="J195" s="60"/>
      <c r="K195" s="79"/>
      <c r="L195" s="79"/>
      <c r="M195" s="79"/>
      <c r="N195" s="45"/>
      <c r="O195" s="34"/>
      <c r="P195" s="45">
        <v>20.15</v>
      </c>
    </row>
    <row r="196" spans="1:16" ht="12.75">
      <c r="A196" s="20" t="str">
        <f ca="1" t="shared" si="15"/>
        <v>I</v>
      </c>
      <c r="B196" s="20">
        <f t="shared" si="16"/>
        <v>188</v>
      </c>
      <c r="C196" s="21">
        <f t="shared" si="17"/>
        <v>5.035</v>
      </c>
      <c r="D196" s="34" t="s">
        <v>622</v>
      </c>
      <c r="E196" s="34" t="s">
        <v>32</v>
      </c>
      <c r="F196" s="117">
        <v>25209</v>
      </c>
      <c r="G196" s="45">
        <v>614606</v>
      </c>
      <c r="H196" s="37" t="s">
        <v>50</v>
      </c>
      <c r="I196" s="60"/>
      <c r="J196" s="60"/>
      <c r="K196" s="79"/>
      <c r="L196" s="79"/>
      <c r="M196" s="79"/>
      <c r="N196" s="45"/>
      <c r="O196" s="34"/>
      <c r="P196" s="45">
        <v>20.14</v>
      </c>
    </row>
    <row r="197" spans="1:16" ht="12.75">
      <c r="A197" s="20" t="str">
        <f ca="1" t="shared" si="15"/>
        <v>O</v>
      </c>
      <c r="B197" s="20">
        <f t="shared" si="16"/>
        <v>189</v>
      </c>
      <c r="C197" s="21">
        <f t="shared" si="17"/>
        <v>5.0325</v>
      </c>
      <c r="D197" s="34" t="s">
        <v>379</v>
      </c>
      <c r="E197" s="34" t="s">
        <v>380</v>
      </c>
      <c r="F197" s="117">
        <v>27109</v>
      </c>
      <c r="G197" s="76">
        <v>612844</v>
      </c>
      <c r="H197" s="34" t="s">
        <v>233</v>
      </c>
      <c r="I197" s="39">
        <v>20.13</v>
      </c>
      <c r="J197" s="39"/>
      <c r="K197" s="39"/>
      <c r="L197" s="39"/>
      <c r="M197" s="39"/>
      <c r="N197" s="39"/>
      <c r="O197" s="45"/>
      <c r="P197" s="39"/>
    </row>
    <row r="198" spans="1:16" ht="12.75">
      <c r="A198" s="20" t="str">
        <f ca="1" t="shared" si="15"/>
        <v>II</v>
      </c>
      <c r="B198" s="20">
        <f t="shared" si="16"/>
        <v>190</v>
      </c>
      <c r="C198" s="21">
        <f t="shared" si="17"/>
        <v>4.2025</v>
      </c>
      <c r="D198" s="34" t="s">
        <v>382</v>
      </c>
      <c r="E198" s="34" t="s">
        <v>383</v>
      </c>
      <c r="F198" s="117">
        <v>20408</v>
      </c>
      <c r="G198" s="76">
        <v>612379</v>
      </c>
      <c r="H198" s="34" t="s">
        <v>384</v>
      </c>
      <c r="I198" s="39">
        <v>16.81</v>
      </c>
      <c r="J198" s="39"/>
      <c r="K198" s="39"/>
      <c r="L198" s="39"/>
      <c r="M198" s="39"/>
      <c r="N198" s="39"/>
      <c r="O198" s="45"/>
      <c r="P198" s="39"/>
    </row>
    <row r="199" spans="1:14" ht="12.75">
      <c r="A199" s="83"/>
      <c r="B199" s="84"/>
      <c r="C199" s="52"/>
      <c r="D199" s="13"/>
      <c r="E199" s="13"/>
      <c r="F199" s="67"/>
      <c r="G199" s="83"/>
      <c r="H199" s="13"/>
      <c r="I199" s="85"/>
      <c r="J199" s="86"/>
      <c r="K199" s="86"/>
      <c r="L199" s="86"/>
      <c r="M199" s="86"/>
      <c r="N199" s="85"/>
    </row>
    <row r="200" spans="1:14" ht="12.75">
      <c r="A200" s="50" t="s">
        <v>117</v>
      </c>
      <c r="B200" s="50"/>
      <c r="C200" s="148" t="s">
        <v>118</v>
      </c>
      <c r="D200" s="148"/>
      <c r="E200" s="13"/>
      <c r="F200" s="67"/>
      <c r="G200" s="83"/>
      <c r="H200" s="13"/>
      <c r="I200" s="69"/>
      <c r="J200" s="85"/>
      <c r="K200" s="51"/>
      <c r="L200" s="51"/>
      <c r="M200" s="85"/>
      <c r="N200" s="85"/>
    </row>
    <row r="201" spans="1:14" ht="12.75">
      <c r="A201" s="50" t="s">
        <v>119</v>
      </c>
      <c r="B201" s="50"/>
      <c r="C201" s="148" t="s">
        <v>120</v>
      </c>
      <c r="D201" s="148"/>
      <c r="E201" s="13"/>
      <c r="F201" s="67"/>
      <c r="G201" s="83"/>
      <c r="H201" s="13"/>
      <c r="I201" s="69"/>
      <c r="J201" s="85"/>
      <c r="K201" s="51"/>
      <c r="L201" s="51"/>
      <c r="M201" s="85"/>
      <c r="N201" s="85"/>
    </row>
    <row r="202" spans="1:14" ht="12.75">
      <c r="A202" s="50" t="s">
        <v>121</v>
      </c>
      <c r="B202" s="50"/>
      <c r="C202" s="148" t="s">
        <v>122</v>
      </c>
      <c r="D202" s="148"/>
      <c r="E202" s="13"/>
      <c r="F202" s="67"/>
      <c r="G202" s="83"/>
      <c r="H202" s="13"/>
      <c r="I202" s="69"/>
      <c r="J202" s="85"/>
      <c r="K202" s="51"/>
      <c r="L202" s="51"/>
      <c r="M202" s="85"/>
      <c r="N202" s="85"/>
    </row>
    <row r="203" spans="1:4" ht="12.75">
      <c r="A203" s="50" t="s">
        <v>123</v>
      </c>
      <c r="B203" s="50"/>
      <c r="C203" s="146" t="s">
        <v>124</v>
      </c>
      <c r="D203" s="146"/>
    </row>
    <row r="204" ht="12.75">
      <c r="D204" s="80"/>
    </row>
    <row r="205" spans="1:4" ht="12.75">
      <c r="A205" s="50" t="s">
        <v>494</v>
      </c>
      <c r="D205" s="80"/>
    </row>
    <row r="206" spans="1:4" ht="12.75">
      <c r="A206" s="5" t="s">
        <v>388</v>
      </c>
      <c r="D206" s="87"/>
    </row>
    <row r="207" ht="12.75">
      <c r="D207" s="64"/>
    </row>
  </sheetData>
  <mergeCells count="16">
    <mergeCell ref="E6:E8"/>
    <mergeCell ref="F6:F8"/>
    <mergeCell ref="H6:H8"/>
    <mergeCell ref="C203:D203"/>
    <mergeCell ref="G6:G8"/>
    <mergeCell ref="C200:D200"/>
    <mergeCell ref="C201:D201"/>
    <mergeCell ref="C202:D202"/>
    <mergeCell ref="A6:A8"/>
    <mergeCell ref="B6:B8"/>
    <mergeCell ref="C6:C8"/>
    <mergeCell ref="D6:D8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54" customWidth="1"/>
    <col min="4" max="4" width="14.7109375" style="1" bestFit="1" customWidth="1"/>
    <col min="5" max="5" width="14.28125" style="1" bestFit="1" customWidth="1"/>
    <col min="6" max="6" width="8.140625" style="3" bestFit="1" customWidth="1"/>
    <col min="7" max="7" width="7.00390625" style="4" bestFit="1" customWidth="1"/>
    <col min="8" max="8" width="8.7109375" style="5" customWidth="1"/>
    <col min="9" max="9" width="8.7109375" style="6" customWidth="1"/>
    <col min="10" max="10" width="8.7109375" style="7" customWidth="1"/>
    <col min="11" max="11" width="8.7109375" style="8" customWidth="1"/>
    <col min="12" max="12" width="10.140625" style="8" customWidth="1"/>
    <col min="13" max="14" width="8.7109375" style="8" customWidth="1"/>
    <col min="15" max="16" width="8.7109375" style="4" customWidth="1"/>
    <col min="17" max="16384" width="9.140625" style="1" customWidth="1"/>
  </cols>
  <sheetData>
    <row r="1" spans="1:16" ht="12.75">
      <c r="A1" s="123" t="s">
        <v>595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124" t="s">
        <v>596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16" ht="12.75">
      <c r="A3" s="153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</row>
    <row r="4" spans="1:16" ht="12.75" customHeight="1">
      <c r="A4" s="130" t="s">
        <v>643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31"/>
    </row>
    <row r="5" ht="12.75" customHeight="1">
      <c r="C5" s="2"/>
    </row>
    <row r="6" spans="1:20" ht="12.75">
      <c r="A6" s="139" t="s">
        <v>1</v>
      </c>
      <c r="B6" s="139" t="s">
        <v>2</v>
      </c>
      <c r="C6" s="147" t="s">
        <v>3</v>
      </c>
      <c r="D6" s="133" t="s">
        <v>4</v>
      </c>
      <c r="E6" s="139" t="s">
        <v>5</v>
      </c>
      <c r="F6" s="140" t="s">
        <v>625</v>
      </c>
      <c r="G6" s="143" t="s">
        <v>626</v>
      </c>
      <c r="H6" s="133" t="s">
        <v>627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1" t="s">
        <v>11</v>
      </c>
      <c r="O6" s="12" t="s">
        <v>12</v>
      </c>
      <c r="P6" s="12" t="s">
        <v>13</v>
      </c>
      <c r="Q6" s="13"/>
      <c r="R6" s="13"/>
      <c r="S6" s="13"/>
      <c r="T6" s="13"/>
    </row>
    <row r="7" spans="1:20" ht="12.75">
      <c r="A7" s="139"/>
      <c r="B7" s="139"/>
      <c r="C7" s="147"/>
      <c r="D7" s="134"/>
      <c r="E7" s="139"/>
      <c r="F7" s="141"/>
      <c r="G7" s="157"/>
      <c r="H7" s="134"/>
      <c r="I7" s="14" t="s">
        <v>16</v>
      </c>
      <c r="J7" s="14" t="s">
        <v>17</v>
      </c>
      <c r="K7" s="15" t="s">
        <v>18</v>
      </c>
      <c r="L7" s="15" t="s">
        <v>14</v>
      </c>
      <c r="M7" s="15" t="s">
        <v>15</v>
      </c>
      <c r="N7" s="15" t="s">
        <v>572</v>
      </c>
      <c r="O7" s="16" t="s">
        <v>597</v>
      </c>
      <c r="P7" s="16" t="s">
        <v>629</v>
      </c>
      <c r="Q7" s="13"/>
      <c r="R7" s="13"/>
      <c r="S7" s="13"/>
      <c r="T7" s="13"/>
    </row>
    <row r="8" spans="1:20" ht="12.75">
      <c r="A8" s="139"/>
      <c r="B8" s="139"/>
      <c r="C8" s="147"/>
      <c r="D8" s="135"/>
      <c r="E8" s="139"/>
      <c r="F8" s="142"/>
      <c r="G8" s="158"/>
      <c r="H8" s="135"/>
      <c r="I8" s="17" t="s">
        <v>19</v>
      </c>
      <c r="J8" s="17" t="s">
        <v>20</v>
      </c>
      <c r="K8" s="18" t="s">
        <v>21</v>
      </c>
      <c r="L8" s="18" t="s">
        <v>497</v>
      </c>
      <c r="M8" s="18" t="s">
        <v>518</v>
      </c>
      <c r="N8" s="18" t="s">
        <v>573</v>
      </c>
      <c r="O8" s="19" t="s">
        <v>598</v>
      </c>
      <c r="P8" s="74">
        <v>38430</v>
      </c>
      <c r="Q8" s="13"/>
      <c r="R8" s="13"/>
      <c r="S8" s="13"/>
      <c r="T8" s="13"/>
    </row>
    <row r="9" spans="1:16" s="29" customFormat="1" ht="12.75" customHeight="1">
      <c r="A9" s="20" t="str">
        <f ca="1">IF(F9="","N.D.",IF((YEAR(NOW()+153)-YEAR(F9))&lt;40,"O",IF((YEAR(NOW()+153)-YEAR(F9))&lt;50,"I",IF((YEAR(NOW()+153)-YEAR(F9))&lt;60,"II","III"))))</f>
        <v>II</v>
      </c>
      <c r="B9" s="20">
        <f aca="true" t="shared" si="0" ref="B9:B54">RANK(C9,$C$9:$C$54,0)</f>
        <v>1</v>
      </c>
      <c r="C9" s="21">
        <f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80.69999999999999</v>
      </c>
      <c r="D9" s="22" t="s">
        <v>22</v>
      </c>
      <c r="E9" s="22" t="s">
        <v>23</v>
      </c>
      <c r="F9" s="119">
        <v>19147</v>
      </c>
      <c r="G9" s="23">
        <v>106688</v>
      </c>
      <c r="H9" s="24" t="s">
        <v>24</v>
      </c>
      <c r="I9" s="26">
        <v>60</v>
      </c>
      <c r="J9" s="26">
        <v>146</v>
      </c>
      <c r="K9" s="28"/>
      <c r="L9" s="28"/>
      <c r="M9" s="28"/>
      <c r="N9" s="28">
        <v>58.4</v>
      </c>
      <c r="O9" s="28"/>
      <c r="P9" s="28">
        <v>58.4</v>
      </c>
    </row>
    <row r="10" spans="1:16" s="29" customFormat="1" ht="12.75" customHeight="1">
      <c r="A10" s="20" t="str">
        <f aca="true" ca="1" t="shared" si="1" ref="A10:A54">IF(F10="","N.D.",IF((YEAR(NOW()+153)-YEAR(F10))&lt;40,"O",IF((YEAR(NOW()+153)-YEAR(F10))&lt;50,"I",IF((YEAR(NOW()+153)-YEAR(F10))&lt;60,"II","III"))))</f>
        <v>II</v>
      </c>
      <c r="B10" s="20">
        <f t="shared" si="0"/>
        <v>2</v>
      </c>
      <c r="C10" s="21">
        <f aca="true" t="shared" si="2" ref="C10:C54">IF(COUNTA(I10:P10)&gt;3,AVERAGE(LARGE(I10:P10,1),LARGE(I10:P10,2),LARGE(I10:P10,3),LARGE(I10:P10,4)),IF(COUNTA(I10:P10)&gt;2,AVERAGE(LARGE(I10:P10,1),LARGE(I10:P10,2),LARGE(I10:P10,3),0),IF(COUNTA(I10:P10)&gt;1,AVERAGE(LARGE(I10:P10,1),LARGE(I10:P10,2),0,0),IF(COUNTA(I10:P10)=1,AVERAGE(LARGE(I10:P10,1),0,0,0),0))))</f>
        <v>68</v>
      </c>
      <c r="D10" s="22" t="s">
        <v>28</v>
      </c>
      <c r="E10" s="22" t="s">
        <v>29</v>
      </c>
      <c r="F10" s="119">
        <v>20616</v>
      </c>
      <c r="G10" s="23">
        <v>145049</v>
      </c>
      <c r="H10" s="24" t="s">
        <v>30</v>
      </c>
      <c r="I10" s="26"/>
      <c r="J10" s="26">
        <v>146</v>
      </c>
      <c r="K10" s="28"/>
      <c r="L10" s="28">
        <v>30</v>
      </c>
      <c r="M10" s="28"/>
      <c r="N10" s="28">
        <v>48</v>
      </c>
      <c r="O10" s="28">
        <v>27.63</v>
      </c>
      <c r="P10" s="28">
        <v>48</v>
      </c>
    </row>
    <row r="11" spans="1:16" s="29" customFormat="1" ht="12.75" customHeight="1">
      <c r="A11" s="20" t="str">
        <f ca="1" t="shared" si="1"/>
        <v>II</v>
      </c>
      <c r="B11" s="20">
        <f t="shared" si="0"/>
        <v>3</v>
      </c>
      <c r="C11" s="21">
        <f t="shared" si="2"/>
        <v>60</v>
      </c>
      <c r="D11" s="22" t="s">
        <v>31</v>
      </c>
      <c r="E11" s="22" t="s">
        <v>32</v>
      </c>
      <c r="F11" s="119">
        <v>18427</v>
      </c>
      <c r="G11" s="23">
        <v>104255</v>
      </c>
      <c r="H11" s="24" t="s">
        <v>33</v>
      </c>
      <c r="I11" s="25">
        <v>66</v>
      </c>
      <c r="J11" s="25">
        <v>96</v>
      </c>
      <c r="K11" s="28"/>
      <c r="L11" s="28">
        <v>30</v>
      </c>
      <c r="M11" s="28">
        <v>27.63</v>
      </c>
      <c r="N11" s="28">
        <v>48</v>
      </c>
      <c r="O11" s="108"/>
      <c r="P11" s="28"/>
    </row>
    <row r="12" spans="1:16" s="29" customFormat="1" ht="12.75" customHeight="1">
      <c r="A12" s="20" t="str">
        <f ca="1" t="shared" si="1"/>
        <v>II</v>
      </c>
      <c r="B12" s="20">
        <f t="shared" si="0"/>
        <v>4</v>
      </c>
      <c r="C12" s="21">
        <f t="shared" si="2"/>
        <v>49.3575</v>
      </c>
      <c r="D12" s="22" t="s">
        <v>25</v>
      </c>
      <c r="E12" s="22" t="s">
        <v>26</v>
      </c>
      <c r="F12" s="119">
        <v>21006</v>
      </c>
      <c r="G12" s="23">
        <v>115318</v>
      </c>
      <c r="H12" s="24" t="s">
        <v>27</v>
      </c>
      <c r="I12" s="25">
        <v>73</v>
      </c>
      <c r="J12" s="25"/>
      <c r="K12" s="28"/>
      <c r="L12" s="28"/>
      <c r="M12" s="28">
        <v>43.8</v>
      </c>
      <c r="N12" s="28"/>
      <c r="O12" s="28">
        <v>43.8</v>
      </c>
      <c r="P12" s="28">
        <v>36.83</v>
      </c>
    </row>
    <row r="13" spans="1:16" s="29" customFormat="1" ht="12.75" customHeight="1">
      <c r="A13" s="20" t="str">
        <f ca="1" t="shared" si="1"/>
        <v>II</v>
      </c>
      <c r="B13" s="20">
        <f t="shared" si="0"/>
        <v>5</v>
      </c>
      <c r="C13" s="21">
        <f t="shared" si="2"/>
        <v>47.692499999999995</v>
      </c>
      <c r="D13" s="22" t="s">
        <v>41</v>
      </c>
      <c r="E13" s="22" t="s">
        <v>42</v>
      </c>
      <c r="F13" s="119">
        <v>20052</v>
      </c>
      <c r="G13" s="23">
        <v>138242</v>
      </c>
      <c r="H13" s="24" t="s">
        <v>30</v>
      </c>
      <c r="I13" s="26">
        <v>35.06</v>
      </c>
      <c r="J13" s="26">
        <v>73.63</v>
      </c>
      <c r="K13" s="28"/>
      <c r="L13" s="28">
        <v>36.5</v>
      </c>
      <c r="M13" s="28"/>
      <c r="N13" s="28">
        <v>36.84</v>
      </c>
      <c r="O13" s="28">
        <v>43.8</v>
      </c>
      <c r="P13" s="28">
        <v>28.04</v>
      </c>
    </row>
    <row r="14" spans="1:16" s="29" customFormat="1" ht="12.75" customHeight="1">
      <c r="A14" s="20" t="str">
        <f ca="1" t="shared" si="1"/>
        <v>II</v>
      </c>
      <c r="B14" s="20">
        <f t="shared" si="0"/>
        <v>6</v>
      </c>
      <c r="C14" s="21">
        <f t="shared" si="2"/>
        <v>43.4</v>
      </c>
      <c r="D14" s="22" t="s">
        <v>51</v>
      </c>
      <c r="E14" s="22" t="s">
        <v>52</v>
      </c>
      <c r="F14" s="119">
        <v>19331</v>
      </c>
      <c r="G14" s="9">
        <v>607387</v>
      </c>
      <c r="H14" s="24" t="s">
        <v>53</v>
      </c>
      <c r="I14" s="25">
        <v>35.07</v>
      </c>
      <c r="J14" s="25">
        <v>73.62</v>
      </c>
      <c r="K14" s="28"/>
      <c r="L14" s="28"/>
      <c r="M14" s="28">
        <v>27.64</v>
      </c>
      <c r="N14" s="28">
        <v>28.07</v>
      </c>
      <c r="O14" s="28"/>
      <c r="P14" s="28">
        <v>36.84</v>
      </c>
    </row>
    <row r="15" spans="1:16" s="29" customFormat="1" ht="12.75" customHeight="1">
      <c r="A15" s="20" t="str">
        <f ca="1" t="shared" si="1"/>
        <v>II</v>
      </c>
      <c r="B15" s="20">
        <f t="shared" si="0"/>
        <v>7</v>
      </c>
      <c r="C15" s="21">
        <f t="shared" si="2"/>
        <v>43.182500000000005</v>
      </c>
      <c r="D15" s="30" t="s">
        <v>45</v>
      </c>
      <c r="E15" s="30" t="s">
        <v>46</v>
      </c>
      <c r="F15" s="119">
        <v>18453</v>
      </c>
      <c r="G15" s="23">
        <v>149319</v>
      </c>
      <c r="H15" s="31" t="s">
        <v>30</v>
      </c>
      <c r="I15" s="25">
        <v>35.03</v>
      </c>
      <c r="J15" s="25">
        <v>73.64</v>
      </c>
      <c r="K15" s="28"/>
      <c r="L15" s="28"/>
      <c r="M15" s="28"/>
      <c r="N15" s="28">
        <v>28.05</v>
      </c>
      <c r="O15" s="28">
        <v>36</v>
      </c>
      <c r="P15" s="28">
        <v>28.06</v>
      </c>
    </row>
    <row r="16" spans="1:16" s="29" customFormat="1" ht="12.75" customHeight="1">
      <c r="A16" s="20" t="str">
        <f ca="1" t="shared" si="1"/>
        <v>I</v>
      </c>
      <c r="B16" s="20">
        <f t="shared" si="0"/>
        <v>8</v>
      </c>
      <c r="C16" s="21">
        <f t="shared" si="2"/>
        <v>41.56</v>
      </c>
      <c r="D16" s="22" t="s">
        <v>512</v>
      </c>
      <c r="E16" s="22" t="s">
        <v>199</v>
      </c>
      <c r="F16" s="119">
        <v>24974</v>
      </c>
      <c r="G16" s="9">
        <v>613290</v>
      </c>
      <c r="H16" s="24" t="s">
        <v>514</v>
      </c>
      <c r="I16" s="26"/>
      <c r="J16" s="26"/>
      <c r="K16" s="26"/>
      <c r="L16" s="28">
        <v>33</v>
      </c>
      <c r="M16" s="28"/>
      <c r="N16" s="28">
        <v>52.8</v>
      </c>
      <c r="O16" s="28">
        <v>27.64</v>
      </c>
      <c r="P16" s="28">
        <v>52.8</v>
      </c>
    </row>
    <row r="17" spans="1:16" s="29" customFormat="1" ht="12.75" customHeight="1">
      <c r="A17" s="20" t="str">
        <f ca="1" t="shared" si="1"/>
        <v>II</v>
      </c>
      <c r="B17" s="20">
        <f t="shared" si="0"/>
        <v>9</v>
      </c>
      <c r="C17" s="21">
        <f t="shared" si="2"/>
        <v>41.074999999999996</v>
      </c>
      <c r="D17" s="30" t="s">
        <v>47</v>
      </c>
      <c r="E17" s="30" t="s">
        <v>48</v>
      </c>
      <c r="F17" s="119">
        <v>21425</v>
      </c>
      <c r="G17" s="23">
        <v>612418</v>
      </c>
      <c r="H17" s="31" t="s">
        <v>37</v>
      </c>
      <c r="I17" s="25">
        <v>35.04</v>
      </c>
      <c r="J17" s="25">
        <v>64.42</v>
      </c>
      <c r="K17" s="28"/>
      <c r="L17" s="28">
        <v>23.04</v>
      </c>
      <c r="M17" s="28"/>
      <c r="N17" s="28">
        <v>36.83</v>
      </c>
      <c r="O17" s="28">
        <v>21.06</v>
      </c>
      <c r="P17" s="28">
        <v>28.01</v>
      </c>
    </row>
    <row r="18" spans="1:16" s="29" customFormat="1" ht="12.75" customHeight="1">
      <c r="A18" s="20" t="str">
        <f ca="1" t="shared" si="1"/>
        <v>II</v>
      </c>
      <c r="B18" s="20">
        <f t="shared" si="0"/>
        <v>10</v>
      </c>
      <c r="C18" s="21">
        <f t="shared" si="2"/>
        <v>38.4</v>
      </c>
      <c r="D18" s="22" t="s">
        <v>54</v>
      </c>
      <c r="E18" s="22" t="s">
        <v>55</v>
      </c>
      <c r="F18" s="119">
        <v>19249</v>
      </c>
      <c r="G18" s="23">
        <v>105025</v>
      </c>
      <c r="H18" s="24" t="s">
        <v>27</v>
      </c>
      <c r="I18" s="25"/>
      <c r="J18" s="25">
        <v>105.6</v>
      </c>
      <c r="K18" s="28"/>
      <c r="L18" s="28"/>
      <c r="M18" s="28"/>
      <c r="N18" s="28"/>
      <c r="O18" s="28"/>
      <c r="P18" s="28">
        <v>48</v>
      </c>
    </row>
    <row r="19" spans="1:16" s="29" customFormat="1" ht="12.75" customHeight="1">
      <c r="A19" s="20" t="str">
        <f ca="1" t="shared" si="1"/>
        <v>III</v>
      </c>
      <c r="B19" s="20">
        <f t="shared" si="0"/>
        <v>11</v>
      </c>
      <c r="C19" s="21">
        <f t="shared" si="2"/>
        <v>37.6875</v>
      </c>
      <c r="D19" s="22" t="s">
        <v>49</v>
      </c>
      <c r="E19" s="22" t="s">
        <v>42</v>
      </c>
      <c r="F19" s="119">
        <v>13896</v>
      </c>
      <c r="G19" s="23">
        <v>124460</v>
      </c>
      <c r="H19" s="24" t="s">
        <v>50</v>
      </c>
      <c r="I19" s="25">
        <v>46.02</v>
      </c>
      <c r="J19" s="25">
        <v>56.05</v>
      </c>
      <c r="K19" s="28"/>
      <c r="L19" s="28"/>
      <c r="M19" s="28">
        <v>21.07</v>
      </c>
      <c r="N19" s="28"/>
      <c r="O19" s="28">
        <v>27.61</v>
      </c>
      <c r="P19" s="28"/>
    </row>
    <row r="20" spans="1:16" s="29" customFormat="1" ht="12.75" customHeight="1">
      <c r="A20" s="20" t="str">
        <f ca="1" t="shared" si="1"/>
        <v>I</v>
      </c>
      <c r="B20" s="20">
        <f t="shared" si="0"/>
        <v>12</v>
      </c>
      <c r="C20" s="21">
        <f t="shared" si="2"/>
        <v>37.64</v>
      </c>
      <c r="D20" s="30" t="s">
        <v>43</v>
      </c>
      <c r="E20" s="30" t="s">
        <v>39</v>
      </c>
      <c r="F20" s="119">
        <v>22245</v>
      </c>
      <c r="G20" s="23">
        <v>113573</v>
      </c>
      <c r="H20" s="31" t="s">
        <v>44</v>
      </c>
      <c r="I20" s="25">
        <v>35.08</v>
      </c>
      <c r="J20" s="25">
        <v>64.41</v>
      </c>
      <c r="K20" s="28"/>
      <c r="L20" s="28">
        <v>30</v>
      </c>
      <c r="M20" s="28"/>
      <c r="N20" s="28"/>
      <c r="O20" s="28">
        <v>21.07</v>
      </c>
      <c r="P20" s="28"/>
    </row>
    <row r="21" spans="1:16" s="29" customFormat="1" ht="12.75" customHeight="1">
      <c r="A21" s="20" t="str">
        <f ca="1" t="shared" si="1"/>
        <v>II</v>
      </c>
      <c r="B21" s="20">
        <f t="shared" si="0"/>
        <v>13</v>
      </c>
      <c r="C21" s="21">
        <f t="shared" si="2"/>
        <v>35.4375</v>
      </c>
      <c r="D21" s="30" t="s">
        <v>61</v>
      </c>
      <c r="E21" s="30" t="s">
        <v>52</v>
      </c>
      <c r="F21" s="119">
        <v>19019</v>
      </c>
      <c r="G21" s="23">
        <v>604232</v>
      </c>
      <c r="H21" s="31" t="s">
        <v>37</v>
      </c>
      <c r="I21" s="25">
        <v>25.15</v>
      </c>
      <c r="J21" s="25">
        <v>56.07</v>
      </c>
      <c r="K21" s="28"/>
      <c r="L21" s="28">
        <v>30</v>
      </c>
      <c r="M21" s="28"/>
      <c r="N21" s="28"/>
      <c r="O21" s="28">
        <v>27.63</v>
      </c>
      <c r="P21" s="28">
        <v>28.05</v>
      </c>
    </row>
    <row r="22" spans="1:16" s="29" customFormat="1" ht="12.75" customHeight="1">
      <c r="A22" s="20" t="str">
        <f ca="1" t="shared" si="1"/>
        <v>I</v>
      </c>
      <c r="B22" s="20">
        <f t="shared" si="0"/>
        <v>14</v>
      </c>
      <c r="C22" s="21">
        <f t="shared" si="2"/>
        <v>34.75</v>
      </c>
      <c r="D22" s="30" t="s">
        <v>38</v>
      </c>
      <c r="E22" s="30" t="s">
        <v>39</v>
      </c>
      <c r="F22" s="119">
        <v>22826</v>
      </c>
      <c r="G22" s="23">
        <v>133501</v>
      </c>
      <c r="H22" s="31" t="s">
        <v>40</v>
      </c>
      <c r="I22" s="25">
        <v>55</v>
      </c>
      <c r="J22" s="25">
        <v>84</v>
      </c>
      <c r="K22" s="28"/>
      <c r="L22" s="28"/>
      <c r="M22" s="28"/>
      <c r="N22" s="28"/>
      <c r="O22" s="108"/>
      <c r="P22" s="28"/>
    </row>
    <row r="23" spans="1:16" s="29" customFormat="1" ht="12.75" customHeight="1">
      <c r="A23" s="20" t="str">
        <f ca="1" t="shared" si="1"/>
        <v>II</v>
      </c>
      <c r="B23" s="20">
        <f t="shared" si="0"/>
        <v>15</v>
      </c>
      <c r="C23" s="21">
        <f t="shared" si="2"/>
        <v>32.5075</v>
      </c>
      <c r="D23" s="30" t="s">
        <v>35</v>
      </c>
      <c r="E23" s="30" t="s">
        <v>36</v>
      </c>
      <c r="F23" s="119">
        <v>21565</v>
      </c>
      <c r="G23" s="23">
        <v>106780</v>
      </c>
      <c r="H23" s="31" t="s">
        <v>37</v>
      </c>
      <c r="I23" s="25">
        <v>46.03</v>
      </c>
      <c r="J23" s="25">
        <v>84</v>
      </c>
      <c r="K23" s="28"/>
      <c r="L23" s="28"/>
      <c r="M23" s="28"/>
      <c r="N23" s="28"/>
      <c r="O23" s="108"/>
      <c r="P23" s="28"/>
    </row>
    <row r="24" spans="1:16" s="29" customFormat="1" ht="12.75" customHeight="1">
      <c r="A24" s="20" t="str">
        <f ca="1" t="shared" si="1"/>
        <v>I</v>
      </c>
      <c r="B24" s="20">
        <f t="shared" si="0"/>
        <v>16</v>
      </c>
      <c r="C24" s="21">
        <f t="shared" si="2"/>
        <v>32.1</v>
      </c>
      <c r="D24" s="22" t="s">
        <v>62</v>
      </c>
      <c r="E24" s="22" t="s">
        <v>63</v>
      </c>
      <c r="F24" s="119">
        <v>23567</v>
      </c>
      <c r="G24" s="23">
        <v>104329</v>
      </c>
      <c r="H24" s="24" t="s">
        <v>58</v>
      </c>
      <c r="I24" s="25"/>
      <c r="J24" s="25">
        <v>92.4</v>
      </c>
      <c r="K24" s="28"/>
      <c r="L24" s="28"/>
      <c r="M24" s="28"/>
      <c r="N24" s="28"/>
      <c r="O24" s="28">
        <v>36</v>
      </c>
      <c r="P24" s="28"/>
    </row>
    <row r="25" spans="1:16" s="29" customFormat="1" ht="12.75" customHeight="1">
      <c r="A25" s="20" t="str">
        <f ca="1" t="shared" si="1"/>
        <v>II</v>
      </c>
      <c r="B25" s="20">
        <f t="shared" si="0"/>
        <v>17</v>
      </c>
      <c r="C25" s="21">
        <f t="shared" si="2"/>
        <v>31.8775</v>
      </c>
      <c r="D25" s="30" t="s">
        <v>95</v>
      </c>
      <c r="E25" s="30" t="s">
        <v>96</v>
      </c>
      <c r="F25" s="119">
        <v>20231</v>
      </c>
      <c r="G25" s="23">
        <v>611181</v>
      </c>
      <c r="H25" s="24" t="s">
        <v>97</v>
      </c>
      <c r="I25" s="25">
        <v>35.02</v>
      </c>
      <c r="J25" s="25"/>
      <c r="K25" s="28"/>
      <c r="L25" s="28"/>
      <c r="M25" s="28"/>
      <c r="N25" s="28">
        <v>36.81</v>
      </c>
      <c r="O25" s="28">
        <v>27.61</v>
      </c>
      <c r="P25" s="28">
        <v>28.07</v>
      </c>
    </row>
    <row r="26" spans="1:16" s="29" customFormat="1" ht="12.75" customHeight="1">
      <c r="A26" s="20" t="str">
        <f ca="1" t="shared" si="1"/>
        <v>III</v>
      </c>
      <c r="B26" s="20">
        <f t="shared" si="0"/>
        <v>18</v>
      </c>
      <c r="C26" s="21">
        <f t="shared" si="2"/>
        <v>31.222500000000004</v>
      </c>
      <c r="D26" s="30" t="s">
        <v>67</v>
      </c>
      <c r="E26" s="30" t="s">
        <v>68</v>
      </c>
      <c r="F26" s="119">
        <v>15503</v>
      </c>
      <c r="G26" s="23">
        <v>108538</v>
      </c>
      <c r="H26" s="31" t="s">
        <v>69</v>
      </c>
      <c r="I26" s="25"/>
      <c r="J26" s="25">
        <v>56.06</v>
      </c>
      <c r="K26" s="28"/>
      <c r="L26" s="28"/>
      <c r="M26" s="28">
        <v>21.06</v>
      </c>
      <c r="N26" s="28"/>
      <c r="O26" s="28">
        <v>27.62</v>
      </c>
      <c r="P26" s="28">
        <v>20.15</v>
      </c>
    </row>
    <row r="27" spans="1:16" s="29" customFormat="1" ht="12.75" customHeight="1">
      <c r="A27" s="20" t="str">
        <f ca="1" t="shared" si="1"/>
        <v>III</v>
      </c>
      <c r="B27" s="20">
        <f t="shared" si="0"/>
        <v>19</v>
      </c>
      <c r="C27" s="21">
        <f t="shared" si="2"/>
        <v>29.9125</v>
      </c>
      <c r="D27" s="30" t="s">
        <v>34</v>
      </c>
      <c r="E27" s="30" t="s">
        <v>29</v>
      </c>
      <c r="F27" s="119">
        <v>17083</v>
      </c>
      <c r="G27" s="23">
        <v>108254</v>
      </c>
      <c r="H27" s="31" t="s">
        <v>27</v>
      </c>
      <c r="I27" s="25">
        <v>46.04</v>
      </c>
      <c r="J27" s="25">
        <v>73.61</v>
      </c>
      <c r="K27" s="28"/>
      <c r="L27" s="28"/>
      <c r="M27" s="28"/>
      <c r="N27" s="28"/>
      <c r="O27" s="28"/>
      <c r="P27" s="28"/>
    </row>
    <row r="28" spans="1:16" s="29" customFormat="1" ht="12.75" customHeight="1">
      <c r="A28" s="20" t="str">
        <f ca="1" t="shared" si="1"/>
        <v>II</v>
      </c>
      <c r="B28" s="20">
        <f t="shared" si="0"/>
        <v>20</v>
      </c>
      <c r="C28" s="21">
        <f t="shared" si="2"/>
        <v>25.5225</v>
      </c>
      <c r="D28" s="22" t="s">
        <v>59</v>
      </c>
      <c r="E28" s="22" t="s">
        <v>60</v>
      </c>
      <c r="F28" s="119">
        <v>18784</v>
      </c>
      <c r="G28" s="23">
        <v>129284</v>
      </c>
      <c r="H28" s="24" t="s">
        <v>30</v>
      </c>
      <c r="I28" s="25">
        <v>46.01</v>
      </c>
      <c r="J28" s="25">
        <v>56.08</v>
      </c>
      <c r="K28" s="28"/>
      <c r="L28" s="28"/>
      <c r="M28" s="28"/>
      <c r="N28" s="28"/>
      <c r="O28" s="28"/>
      <c r="P28" s="28"/>
    </row>
    <row r="29" spans="1:16" s="29" customFormat="1" ht="12.75" customHeight="1">
      <c r="A29" s="20" t="str">
        <f ca="1" t="shared" si="1"/>
        <v>I</v>
      </c>
      <c r="B29" s="20">
        <f t="shared" si="0"/>
        <v>21</v>
      </c>
      <c r="C29" s="21">
        <f t="shared" si="2"/>
        <v>25.22</v>
      </c>
      <c r="D29" s="22" t="s">
        <v>458</v>
      </c>
      <c r="E29" s="22" t="s">
        <v>80</v>
      </c>
      <c r="F29" s="119">
        <v>24804</v>
      </c>
      <c r="G29" s="9">
        <v>603016</v>
      </c>
      <c r="H29" s="24" t="s">
        <v>30</v>
      </c>
      <c r="I29" s="26"/>
      <c r="J29" s="25"/>
      <c r="K29" s="26"/>
      <c r="L29" s="26"/>
      <c r="M29" s="26"/>
      <c r="N29" s="26">
        <v>28.06</v>
      </c>
      <c r="O29" s="28">
        <v>36</v>
      </c>
      <c r="P29" s="28">
        <v>36.82</v>
      </c>
    </row>
    <row r="30" spans="1:16" s="29" customFormat="1" ht="12.75" customHeight="1">
      <c r="A30" s="20" t="str">
        <f ca="1" t="shared" si="1"/>
        <v>III</v>
      </c>
      <c r="B30" s="20">
        <f t="shared" si="0"/>
        <v>22</v>
      </c>
      <c r="C30" s="21">
        <f t="shared" si="2"/>
        <v>25.169999999999998</v>
      </c>
      <c r="D30" s="22" t="s">
        <v>75</v>
      </c>
      <c r="E30" s="22" t="s">
        <v>76</v>
      </c>
      <c r="F30" s="119">
        <v>17924</v>
      </c>
      <c r="G30" s="33" t="s">
        <v>77</v>
      </c>
      <c r="H30" s="24" t="s">
        <v>78</v>
      </c>
      <c r="I30" s="25"/>
      <c r="J30" s="25"/>
      <c r="K30" s="28"/>
      <c r="L30" s="28">
        <v>33</v>
      </c>
      <c r="M30" s="28"/>
      <c r="N30" s="28">
        <v>28.08</v>
      </c>
      <c r="O30" s="28">
        <v>39.6</v>
      </c>
      <c r="P30" s="28"/>
    </row>
    <row r="31" spans="1:16" s="29" customFormat="1" ht="12.75" customHeight="1">
      <c r="A31" s="20" t="str">
        <f ca="1" t="shared" si="1"/>
        <v>II</v>
      </c>
      <c r="B31" s="20">
        <f t="shared" si="0"/>
        <v>23</v>
      </c>
      <c r="C31" s="21">
        <f t="shared" si="2"/>
        <v>24</v>
      </c>
      <c r="D31" s="22" t="s">
        <v>56</v>
      </c>
      <c r="E31" s="30" t="s">
        <v>57</v>
      </c>
      <c r="F31" s="120">
        <v>20041</v>
      </c>
      <c r="G31" s="32">
        <v>613340</v>
      </c>
      <c r="H31" s="31" t="s">
        <v>58</v>
      </c>
      <c r="I31" s="25"/>
      <c r="J31" s="25">
        <v>96</v>
      </c>
      <c r="K31" s="28"/>
      <c r="L31" s="28"/>
      <c r="M31" s="28"/>
      <c r="N31" s="28"/>
      <c r="O31" s="28"/>
      <c r="P31" s="28"/>
    </row>
    <row r="32" spans="1:16" s="29" customFormat="1" ht="12.75" customHeight="1">
      <c r="A32" s="20" t="str">
        <f ca="1" t="shared" si="1"/>
        <v>O</v>
      </c>
      <c r="B32" s="20">
        <f t="shared" si="0"/>
        <v>24</v>
      </c>
      <c r="C32" s="21">
        <f t="shared" si="2"/>
        <v>21.29</v>
      </c>
      <c r="D32" s="22" t="s">
        <v>533</v>
      </c>
      <c r="E32" s="22" t="s">
        <v>36</v>
      </c>
      <c r="F32" s="119">
        <v>25688</v>
      </c>
      <c r="G32" s="9">
        <v>121931</v>
      </c>
      <c r="H32" s="24" t="s">
        <v>91</v>
      </c>
      <c r="I32" s="25"/>
      <c r="J32" s="26"/>
      <c r="K32" s="26"/>
      <c r="L32" s="26"/>
      <c r="M32" s="26">
        <v>36</v>
      </c>
      <c r="N32" s="26"/>
      <c r="O32" s="28">
        <v>21.08</v>
      </c>
      <c r="P32" s="28">
        <v>28.08</v>
      </c>
    </row>
    <row r="33" spans="1:16" s="41" customFormat="1" ht="12.75" customHeight="1">
      <c r="A33" s="20" t="str">
        <f ca="1" t="shared" si="1"/>
        <v>II</v>
      </c>
      <c r="B33" s="20">
        <f t="shared" si="0"/>
        <v>25</v>
      </c>
      <c r="C33" s="21">
        <f t="shared" si="2"/>
        <v>19.28</v>
      </c>
      <c r="D33" s="34" t="s">
        <v>187</v>
      </c>
      <c r="E33" s="34" t="s">
        <v>188</v>
      </c>
      <c r="F33" s="117">
        <v>18487</v>
      </c>
      <c r="G33" s="45">
        <v>105856</v>
      </c>
      <c r="H33" s="37" t="s">
        <v>189</v>
      </c>
      <c r="I33" s="46"/>
      <c r="J33" s="38"/>
      <c r="K33" s="46"/>
      <c r="L33" s="46"/>
      <c r="M33" s="46"/>
      <c r="N33" s="46">
        <v>28.02</v>
      </c>
      <c r="O33" s="39">
        <v>21.08</v>
      </c>
      <c r="P33" s="39">
        <v>28.02</v>
      </c>
    </row>
    <row r="34" spans="1:16" s="29" customFormat="1" ht="12.75" customHeight="1">
      <c r="A34" s="20" t="str">
        <f ca="1" t="shared" si="1"/>
        <v>I</v>
      </c>
      <c r="B34" s="20">
        <f t="shared" si="0"/>
        <v>26</v>
      </c>
      <c r="C34" s="21">
        <f t="shared" si="2"/>
        <v>19.105</v>
      </c>
      <c r="D34" s="22" t="s">
        <v>530</v>
      </c>
      <c r="E34" s="22" t="s">
        <v>531</v>
      </c>
      <c r="F34" s="119">
        <v>22353</v>
      </c>
      <c r="G34" s="9">
        <v>124710</v>
      </c>
      <c r="H34" s="24" t="s">
        <v>532</v>
      </c>
      <c r="I34" s="25"/>
      <c r="J34" s="26"/>
      <c r="K34" s="26"/>
      <c r="L34" s="26"/>
      <c r="M34" s="28">
        <v>39.6</v>
      </c>
      <c r="N34" s="28">
        <v>36.82</v>
      </c>
      <c r="O34" s="28"/>
      <c r="P34" s="28"/>
    </row>
    <row r="35" spans="1:16" s="29" customFormat="1" ht="12.75" customHeight="1">
      <c r="A35" s="20" t="str">
        <f ca="1" t="shared" si="1"/>
        <v>II</v>
      </c>
      <c r="B35" s="20">
        <f t="shared" si="0"/>
        <v>27</v>
      </c>
      <c r="C35" s="21">
        <f t="shared" si="2"/>
        <v>18.25</v>
      </c>
      <c r="D35" s="22" t="s">
        <v>70</v>
      </c>
      <c r="E35" s="30" t="s">
        <v>71</v>
      </c>
      <c r="F35" s="119">
        <v>21239</v>
      </c>
      <c r="G35" s="23">
        <v>108054</v>
      </c>
      <c r="H35" s="31" t="s">
        <v>72</v>
      </c>
      <c r="I35" s="25"/>
      <c r="J35" s="25"/>
      <c r="K35" s="28">
        <v>73</v>
      </c>
      <c r="L35" s="28"/>
      <c r="M35" s="28"/>
      <c r="N35" s="28"/>
      <c r="O35" s="28"/>
      <c r="P35" s="28"/>
    </row>
    <row r="36" spans="1:16" s="29" customFormat="1" ht="12.75" customHeight="1">
      <c r="A36" s="20" t="str">
        <f ca="1" t="shared" si="1"/>
        <v>II</v>
      </c>
      <c r="B36" s="20">
        <f t="shared" si="0"/>
        <v>28</v>
      </c>
      <c r="C36" s="21">
        <f t="shared" si="2"/>
        <v>16.11</v>
      </c>
      <c r="D36" s="30" t="s">
        <v>79</v>
      </c>
      <c r="E36" s="30" t="s">
        <v>80</v>
      </c>
      <c r="F36" s="119">
        <v>20801</v>
      </c>
      <c r="G36" s="23">
        <v>147172</v>
      </c>
      <c r="H36" s="31" t="s">
        <v>81</v>
      </c>
      <c r="I36" s="26"/>
      <c r="J36" s="26">
        <v>64.44</v>
      </c>
      <c r="K36" s="28"/>
      <c r="L36" s="28"/>
      <c r="M36" s="28"/>
      <c r="N36" s="28"/>
      <c r="O36" s="28"/>
      <c r="P36" s="28"/>
    </row>
    <row r="37" spans="1:16" s="29" customFormat="1" ht="12.75" customHeight="1">
      <c r="A37" s="20" t="str">
        <f ca="1" t="shared" si="1"/>
        <v>I</v>
      </c>
      <c r="B37" s="20">
        <f t="shared" si="0"/>
        <v>29</v>
      </c>
      <c r="C37" s="21">
        <f t="shared" si="2"/>
        <v>16.1075</v>
      </c>
      <c r="D37" s="34" t="s">
        <v>82</v>
      </c>
      <c r="E37" s="34" t="s">
        <v>83</v>
      </c>
      <c r="F37" s="117">
        <v>23045</v>
      </c>
      <c r="G37" s="36">
        <v>121045</v>
      </c>
      <c r="H37" s="37" t="s">
        <v>58</v>
      </c>
      <c r="I37" s="38"/>
      <c r="J37" s="38">
        <v>64.43</v>
      </c>
      <c r="K37" s="39"/>
      <c r="L37" s="39"/>
      <c r="M37" s="39"/>
      <c r="N37" s="39"/>
      <c r="O37" s="28"/>
      <c r="P37" s="28"/>
    </row>
    <row r="38" spans="1:16" s="29" customFormat="1" ht="12.75" customHeight="1">
      <c r="A38" s="20" t="str">
        <f ca="1" t="shared" si="1"/>
        <v>I</v>
      </c>
      <c r="B38" s="20">
        <f t="shared" si="0"/>
        <v>30</v>
      </c>
      <c r="C38" s="21">
        <f t="shared" si="2"/>
        <v>15.905000000000001</v>
      </c>
      <c r="D38" s="22" t="s">
        <v>534</v>
      </c>
      <c r="E38" s="22" t="s">
        <v>340</v>
      </c>
      <c r="F38" s="119">
        <v>22917</v>
      </c>
      <c r="G38" s="9">
        <v>138294</v>
      </c>
      <c r="H38" s="24" t="s">
        <v>109</v>
      </c>
      <c r="I38" s="25"/>
      <c r="J38" s="26"/>
      <c r="K38" s="26"/>
      <c r="L38" s="26"/>
      <c r="M38" s="26">
        <v>36</v>
      </c>
      <c r="N38" s="26"/>
      <c r="O38" s="28">
        <v>27.62</v>
      </c>
      <c r="P38" s="28"/>
    </row>
    <row r="39" spans="1:16" s="29" customFormat="1" ht="12.75" customHeight="1">
      <c r="A39" s="20" t="str">
        <f ca="1" t="shared" si="1"/>
        <v>O</v>
      </c>
      <c r="B39" s="20">
        <f t="shared" si="0"/>
        <v>31</v>
      </c>
      <c r="C39" s="21">
        <f t="shared" si="2"/>
        <v>15.6675</v>
      </c>
      <c r="D39" s="22" t="s">
        <v>92</v>
      </c>
      <c r="E39" s="22" t="s">
        <v>93</v>
      </c>
      <c r="F39" s="119">
        <v>26892</v>
      </c>
      <c r="G39" s="23">
        <v>139874</v>
      </c>
      <c r="H39" s="24" t="s">
        <v>173</v>
      </c>
      <c r="I39" s="25">
        <v>35.05</v>
      </c>
      <c r="J39" s="25"/>
      <c r="K39" s="28"/>
      <c r="L39" s="28"/>
      <c r="M39" s="28">
        <v>27.62</v>
      </c>
      <c r="N39" s="28"/>
      <c r="O39" s="28"/>
      <c r="P39" s="28"/>
    </row>
    <row r="40" spans="1:16" s="29" customFormat="1" ht="12.75" customHeight="1">
      <c r="A40" s="20" t="str">
        <f ca="1" t="shared" si="1"/>
        <v>I</v>
      </c>
      <c r="B40" s="20">
        <f t="shared" si="0"/>
        <v>32</v>
      </c>
      <c r="C40" s="21">
        <f t="shared" si="2"/>
        <v>12.765</v>
      </c>
      <c r="D40" s="22" t="s">
        <v>513</v>
      </c>
      <c r="E40" s="22" t="s">
        <v>326</v>
      </c>
      <c r="F40" s="119">
        <v>23286</v>
      </c>
      <c r="G40" s="9">
        <v>615876</v>
      </c>
      <c r="H40" s="24" t="s">
        <v>37</v>
      </c>
      <c r="I40" s="26"/>
      <c r="J40" s="26"/>
      <c r="K40" s="26"/>
      <c r="L40" s="28">
        <v>23.03</v>
      </c>
      <c r="M40" s="28"/>
      <c r="N40" s="28">
        <v>28.03</v>
      </c>
      <c r="O40" s="28"/>
      <c r="P40" s="28"/>
    </row>
    <row r="41" spans="1:16" s="29" customFormat="1" ht="12.75" customHeight="1">
      <c r="A41" s="20" t="str">
        <f ca="1" t="shared" si="1"/>
        <v>I</v>
      </c>
      <c r="B41" s="20">
        <f t="shared" si="0"/>
        <v>33</v>
      </c>
      <c r="C41" s="21">
        <f t="shared" si="2"/>
        <v>12.27</v>
      </c>
      <c r="D41" s="30" t="s">
        <v>73</v>
      </c>
      <c r="E41" s="30" t="s">
        <v>55</v>
      </c>
      <c r="F41" s="119">
        <v>23145</v>
      </c>
      <c r="G41" s="23">
        <v>149096</v>
      </c>
      <c r="H41" s="31" t="s">
        <v>74</v>
      </c>
      <c r="I41" s="25"/>
      <c r="J41" s="25">
        <v>49.08</v>
      </c>
      <c r="K41" s="28"/>
      <c r="L41" s="28"/>
      <c r="M41" s="28"/>
      <c r="N41" s="28"/>
      <c r="O41" s="28"/>
      <c r="P41" s="28"/>
    </row>
    <row r="42" spans="1:16" s="29" customFormat="1" ht="12.75" customHeight="1">
      <c r="A42" s="20" t="str">
        <f ca="1" t="shared" si="1"/>
        <v>I</v>
      </c>
      <c r="B42" s="20">
        <f t="shared" si="0"/>
        <v>34</v>
      </c>
      <c r="C42" s="21">
        <f t="shared" si="2"/>
        <v>9.9</v>
      </c>
      <c r="D42" s="30" t="s">
        <v>64</v>
      </c>
      <c r="E42" s="30" t="s">
        <v>65</v>
      </c>
      <c r="F42" s="119">
        <v>23345</v>
      </c>
      <c r="G42" s="23">
        <v>107801</v>
      </c>
      <c r="H42" s="31" t="s">
        <v>66</v>
      </c>
      <c r="I42" s="26"/>
      <c r="J42" s="26"/>
      <c r="K42" s="28"/>
      <c r="L42" s="28"/>
      <c r="M42" s="28"/>
      <c r="N42" s="28"/>
      <c r="O42" s="28">
        <v>39.6</v>
      </c>
      <c r="P42" s="28"/>
    </row>
    <row r="43" spans="1:16" s="29" customFormat="1" ht="12.75" customHeight="1">
      <c r="A43" s="20" t="str">
        <f ca="1" t="shared" si="1"/>
        <v>I</v>
      </c>
      <c r="B43" s="20">
        <f t="shared" si="0"/>
        <v>35</v>
      </c>
      <c r="C43" s="21">
        <f t="shared" si="2"/>
        <v>9.125</v>
      </c>
      <c r="D43" s="22" t="s">
        <v>88</v>
      </c>
      <c r="E43" s="22" t="s">
        <v>76</v>
      </c>
      <c r="F43" s="119">
        <v>25506</v>
      </c>
      <c r="G43" s="9">
        <v>142617</v>
      </c>
      <c r="H43" s="24" t="s">
        <v>89</v>
      </c>
      <c r="I43" s="25"/>
      <c r="J43" s="25"/>
      <c r="K43" s="28"/>
      <c r="L43" s="28">
        <v>36.5</v>
      </c>
      <c r="M43" s="28"/>
      <c r="N43" s="28"/>
      <c r="O43" s="108"/>
      <c r="P43" s="28"/>
    </row>
    <row r="44" spans="1:16" s="29" customFormat="1" ht="12.75" customHeight="1">
      <c r="A44" s="20" t="str">
        <f ca="1" t="shared" si="1"/>
        <v>II</v>
      </c>
      <c r="B44" s="20">
        <f t="shared" si="0"/>
        <v>36</v>
      </c>
      <c r="C44" s="21">
        <f t="shared" si="2"/>
        <v>9</v>
      </c>
      <c r="D44" s="34" t="s">
        <v>346</v>
      </c>
      <c r="E44" s="34" t="s">
        <v>347</v>
      </c>
      <c r="F44" s="117">
        <v>19763</v>
      </c>
      <c r="G44" s="47" t="s">
        <v>348</v>
      </c>
      <c r="H44" s="37" t="s">
        <v>233</v>
      </c>
      <c r="I44" s="46"/>
      <c r="J44" s="38"/>
      <c r="K44" s="46"/>
      <c r="L44" s="46"/>
      <c r="M44" s="46"/>
      <c r="N44" s="46"/>
      <c r="O44" s="39">
        <v>36</v>
      </c>
      <c r="P44" s="39"/>
    </row>
    <row r="45" spans="1:16" s="29" customFormat="1" ht="12.75" customHeight="1">
      <c r="A45" s="20" t="str">
        <f ca="1" t="shared" si="1"/>
        <v>II</v>
      </c>
      <c r="B45" s="20">
        <f t="shared" si="0"/>
        <v>37</v>
      </c>
      <c r="C45" s="21">
        <f t="shared" si="2"/>
        <v>8.7525</v>
      </c>
      <c r="D45" s="34" t="s">
        <v>98</v>
      </c>
      <c r="E45" s="34" t="s">
        <v>99</v>
      </c>
      <c r="F45" s="117">
        <v>18971</v>
      </c>
      <c r="G45" s="36">
        <v>121659</v>
      </c>
      <c r="H45" s="37" t="s">
        <v>100</v>
      </c>
      <c r="I45" s="38">
        <v>35.01</v>
      </c>
      <c r="J45" s="38"/>
      <c r="K45" s="28"/>
      <c r="L45" s="28"/>
      <c r="M45" s="28"/>
      <c r="N45" s="28"/>
      <c r="O45" s="108"/>
      <c r="P45" s="28"/>
    </row>
    <row r="46" spans="1:16" s="29" customFormat="1" ht="12.75" customHeight="1">
      <c r="A46" s="20" t="str">
        <f ca="1" t="shared" si="1"/>
        <v>III</v>
      </c>
      <c r="B46" s="20">
        <f t="shared" si="0"/>
        <v>38</v>
      </c>
      <c r="C46" s="21">
        <f t="shared" si="2"/>
        <v>8.25</v>
      </c>
      <c r="D46" s="22" t="s">
        <v>101</v>
      </c>
      <c r="E46" s="22" t="s">
        <v>102</v>
      </c>
      <c r="F46" s="119">
        <v>14042</v>
      </c>
      <c r="G46" s="9">
        <v>101739</v>
      </c>
      <c r="H46" s="24" t="s">
        <v>103</v>
      </c>
      <c r="I46" s="26"/>
      <c r="J46" s="26"/>
      <c r="K46" s="28">
        <v>33</v>
      </c>
      <c r="L46" s="28"/>
      <c r="M46" s="28"/>
      <c r="N46" s="28"/>
      <c r="O46" s="28"/>
      <c r="P46" s="28"/>
    </row>
    <row r="47" spans="1:16" s="29" customFormat="1" ht="12.75" customHeight="1">
      <c r="A47" s="20" t="str">
        <f ca="1" t="shared" si="1"/>
        <v>II</v>
      </c>
      <c r="B47" s="20">
        <f t="shared" si="0"/>
        <v>39</v>
      </c>
      <c r="C47" s="21">
        <f t="shared" si="2"/>
        <v>6.9025</v>
      </c>
      <c r="D47" s="30" t="s">
        <v>84</v>
      </c>
      <c r="E47" s="30" t="s">
        <v>85</v>
      </c>
      <c r="F47" s="120">
        <v>20388</v>
      </c>
      <c r="G47" s="32">
        <v>126832</v>
      </c>
      <c r="H47" s="31" t="s">
        <v>86</v>
      </c>
      <c r="I47" s="25"/>
      <c r="J47" s="25"/>
      <c r="K47" s="28"/>
      <c r="L47" s="28"/>
      <c r="M47" s="28">
        <v>27.61</v>
      </c>
      <c r="N47" s="28"/>
      <c r="O47" s="28"/>
      <c r="P47" s="28"/>
    </row>
    <row r="48" spans="1:16" s="29" customFormat="1" ht="12.75" customHeight="1">
      <c r="A48" s="20" t="str">
        <f ca="1" t="shared" si="1"/>
        <v>II</v>
      </c>
      <c r="B48" s="20">
        <f t="shared" si="0"/>
        <v>40</v>
      </c>
      <c r="C48" s="21">
        <f t="shared" si="2"/>
        <v>6.29</v>
      </c>
      <c r="D48" s="22" t="s">
        <v>87</v>
      </c>
      <c r="E48" s="24" t="s">
        <v>26</v>
      </c>
      <c r="F48" s="119">
        <v>20153</v>
      </c>
      <c r="G48" s="9">
        <v>106508</v>
      </c>
      <c r="H48" s="24" t="s">
        <v>40</v>
      </c>
      <c r="I48" s="25">
        <v>25.16</v>
      </c>
      <c r="J48" s="25"/>
      <c r="K48" s="28"/>
      <c r="L48" s="28"/>
      <c r="M48" s="28"/>
      <c r="N48" s="28"/>
      <c r="O48" s="108"/>
      <c r="P48" s="28"/>
    </row>
    <row r="49" spans="1:16" s="29" customFormat="1" ht="12.75" customHeight="1">
      <c r="A49" s="20" t="str">
        <f ca="1" t="shared" si="1"/>
        <v>O</v>
      </c>
      <c r="B49" s="20">
        <f t="shared" si="0"/>
        <v>41</v>
      </c>
      <c r="C49" s="21">
        <f t="shared" si="2"/>
        <v>6.285</v>
      </c>
      <c r="D49" s="34" t="s">
        <v>110</v>
      </c>
      <c r="E49" s="43" t="s">
        <v>111</v>
      </c>
      <c r="F49" s="117">
        <v>26396</v>
      </c>
      <c r="G49" s="36">
        <v>609507</v>
      </c>
      <c r="H49" s="44" t="s">
        <v>94</v>
      </c>
      <c r="I49" s="38">
        <v>25.14</v>
      </c>
      <c r="J49" s="38"/>
      <c r="K49" s="28"/>
      <c r="L49" s="28"/>
      <c r="M49" s="28"/>
      <c r="N49" s="28"/>
      <c r="O49" s="28"/>
      <c r="P49" s="28"/>
    </row>
    <row r="50" spans="1:16" s="29" customFormat="1" ht="12.75" customHeight="1">
      <c r="A50" s="20" t="str">
        <f ca="1" t="shared" si="1"/>
        <v>I</v>
      </c>
      <c r="B50" s="20">
        <f t="shared" si="0"/>
        <v>42</v>
      </c>
      <c r="C50" s="21">
        <f t="shared" si="2"/>
        <v>6.2825</v>
      </c>
      <c r="D50" s="34" t="s">
        <v>112</v>
      </c>
      <c r="E50" s="34" t="s">
        <v>113</v>
      </c>
      <c r="F50" s="117">
        <v>25544</v>
      </c>
      <c r="G50" s="45">
        <v>600359</v>
      </c>
      <c r="H50" s="37" t="s">
        <v>94</v>
      </c>
      <c r="I50" s="46">
        <v>25.13</v>
      </c>
      <c r="J50" s="46"/>
      <c r="K50" s="39"/>
      <c r="L50" s="39"/>
      <c r="M50" s="39"/>
      <c r="N50" s="39"/>
      <c r="O50" s="28"/>
      <c r="P50" s="28"/>
    </row>
    <row r="51" spans="1:16" s="29" customFormat="1" ht="12.75" customHeight="1">
      <c r="A51" s="20" t="str">
        <f ca="1" t="shared" si="1"/>
        <v>III</v>
      </c>
      <c r="B51" s="20">
        <f t="shared" si="0"/>
        <v>43</v>
      </c>
      <c r="C51" s="21">
        <f t="shared" si="2"/>
        <v>6.28</v>
      </c>
      <c r="D51" s="34" t="s">
        <v>114</v>
      </c>
      <c r="E51" s="34" t="s">
        <v>115</v>
      </c>
      <c r="F51" s="117">
        <v>14970</v>
      </c>
      <c r="G51" s="47" t="s">
        <v>116</v>
      </c>
      <c r="H51" s="37" t="s">
        <v>94</v>
      </c>
      <c r="I51" s="38">
        <v>25.12</v>
      </c>
      <c r="J51" s="38"/>
      <c r="K51" s="39"/>
      <c r="L51" s="39"/>
      <c r="M51" s="39"/>
      <c r="N51" s="39"/>
      <c r="O51" s="108"/>
      <c r="P51" s="28"/>
    </row>
    <row r="52" spans="1:16" s="29" customFormat="1" ht="12.75" customHeight="1">
      <c r="A52" s="20" t="str">
        <f ca="1" t="shared" si="1"/>
        <v>III</v>
      </c>
      <c r="B52" s="20">
        <f t="shared" si="0"/>
        <v>44</v>
      </c>
      <c r="C52" s="21">
        <f t="shared" si="2"/>
        <v>5.27</v>
      </c>
      <c r="D52" s="30" t="s">
        <v>104</v>
      </c>
      <c r="E52" s="30" t="s">
        <v>105</v>
      </c>
      <c r="F52" s="119">
        <v>14377</v>
      </c>
      <c r="G52" s="23">
        <v>606854</v>
      </c>
      <c r="H52" s="31" t="s">
        <v>69</v>
      </c>
      <c r="I52" s="25"/>
      <c r="J52" s="25"/>
      <c r="K52" s="28"/>
      <c r="L52" s="28"/>
      <c r="M52" s="28">
        <v>21.08</v>
      </c>
      <c r="N52" s="28"/>
      <c r="O52" s="42"/>
      <c r="P52" s="42"/>
    </row>
    <row r="53" spans="1:16" s="29" customFormat="1" ht="12.75" customHeight="1">
      <c r="A53" s="20" t="str">
        <f ca="1" t="shared" si="1"/>
        <v>I</v>
      </c>
      <c r="B53" s="20">
        <f t="shared" si="0"/>
        <v>45</v>
      </c>
      <c r="C53" s="21">
        <f t="shared" si="2"/>
        <v>5.04</v>
      </c>
      <c r="D53" s="34" t="s">
        <v>637</v>
      </c>
      <c r="E53" s="34" t="s">
        <v>638</v>
      </c>
      <c r="F53" s="117">
        <v>24514</v>
      </c>
      <c r="G53" s="45">
        <v>619048</v>
      </c>
      <c r="H53" s="37" t="s">
        <v>37</v>
      </c>
      <c r="I53" s="46"/>
      <c r="J53" s="38"/>
      <c r="K53" s="46"/>
      <c r="L53" s="46"/>
      <c r="M53" s="46"/>
      <c r="N53" s="46"/>
      <c r="O53" s="39"/>
      <c r="P53" s="45">
        <v>20.16</v>
      </c>
    </row>
    <row r="54" spans="1:16" s="29" customFormat="1" ht="12.75" customHeight="1">
      <c r="A54" s="20" t="str">
        <f ca="1" t="shared" si="1"/>
        <v>II</v>
      </c>
      <c r="B54" s="20">
        <f t="shared" si="0"/>
        <v>46</v>
      </c>
      <c r="C54" s="21">
        <f t="shared" si="2"/>
        <v>5.035</v>
      </c>
      <c r="D54" s="34" t="s">
        <v>639</v>
      </c>
      <c r="E54" s="34" t="s">
        <v>83</v>
      </c>
      <c r="F54" s="117">
        <v>19308</v>
      </c>
      <c r="G54" s="45">
        <v>616932</v>
      </c>
      <c r="H54" s="37" t="s">
        <v>58</v>
      </c>
      <c r="I54" s="46"/>
      <c r="J54" s="38"/>
      <c r="K54" s="46"/>
      <c r="L54" s="46"/>
      <c r="M54" s="46"/>
      <c r="N54" s="46"/>
      <c r="O54" s="39"/>
      <c r="P54" s="45">
        <v>20.14</v>
      </c>
    </row>
    <row r="55" ht="12.75">
      <c r="C55" s="48"/>
    </row>
    <row r="56" spans="1:4" ht="12.75">
      <c r="A56" s="49" t="s">
        <v>117</v>
      </c>
      <c r="B56" s="49"/>
      <c r="C56" s="146" t="s">
        <v>118</v>
      </c>
      <c r="D56" s="146"/>
    </row>
    <row r="57" spans="1:4" ht="12.75">
      <c r="A57" s="50" t="s">
        <v>119</v>
      </c>
      <c r="B57" s="50"/>
      <c r="C57" s="146" t="s">
        <v>120</v>
      </c>
      <c r="D57" s="146"/>
    </row>
    <row r="58" spans="1:4" ht="12.75">
      <c r="A58" s="49" t="s">
        <v>121</v>
      </c>
      <c r="B58" s="49"/>
      <c r="C58" s="146" t="s">
        <v>122</v>
      </c>
      <c r="D58" s="146"/>
    </row>
    <row r="59" spans="1:4" ht="12.75">
      <c r="A59" s="49" t="s">
        <v>123</v>
      </c>
      <c r="B59" s="49"/>
      <c r="C59" s="146" t="s">
        <v>124</v>
      </c>
      <c r="D59" s="146"/>
    </row>
    <row r="60" spans="1:4" ht="12.75">
      <c r="A60" s="13"/>
      <c r="B60" s="51"/>
      <c r="C60" s="52"/>
      <c r="D60" s="13"/>
    </row>
    <row r="61" spans="1:4" ht="12.75">
      <c r="A61" s="50" t="s">
        <v>494</v>
      </c>
      <c r="B61" s="50"/>
      <c r="C61" s="53"/>
      <c r="D61" s="50"/>
    </row>
    <row r="62" spans="1:4" ht="12.75">
      <c r="A62" s="49" t="s">
        <v>125</v>
      </c>
      <c r="B62" s="49"/>
      <c r="C62" s="27"/>
      <c r="D62" s="49"/>
    </row>
  </sheetData>
  <mergeCells count="16">
    <mergeCell ref="C57:D57"/>
    <mergeCell ref="C58:D58"/>
    <mergeCell ref="C59:D59"/>
    <mergeCell ref="E6:E8"/>
    <mergeCell ref="F6:F8"/>
    <mergeCell ref="H6:H8"/>
    <mergeCell ref="C56:D56"/>
    <mergeCell ref="A6:A8"/>
    <mergeCell ref="B6:B8"/>
    <mergeCell ref="C6:C8"/>
    <mergeCell ref="D6:D8"/>
    <mergeCell ref="G6:G8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2008-09-15T09:12:40Z</cp:lastPrinted>
  <dcterms:created xsi:type="dcterms:W3CDTF">2004-09-29T13:45:43Z</dcterms:created>
  <dcterms:modified xsi:type="dcterms:W3CDTF">2008-09-15T09:12:47Z</dcterms:modified>
  <cp:category/>
  <cp:version/>
  <cp:contentType/>
  <cp:contentStatus/>
</cp:coreProperties>
</file>